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G:\Outros computadores\Meu computador\Z\ROBERTA\DELFIM DOCUMENTOS\RDELFIM\ESTRATEGIA E MENTORIA\MENTORIA WISE\"/>
    </mc:Choice>
  </mc:AlternateContent>
  <xr:revisionPtr revIDLastSave="0" documentId="13_ncr:1_{36FAAB46-358E-4ABD-A97A-06C0C9EB5D1B}" xr6:coauthVersionLast="47" xr6:coauthVersionMax="47" xr10:uidLastSave="{00000000-0000-0000-0000-000000000000}"/>
  <bookViews>
    <workbookView xWindow="-120" yWindow="-120" windowWidth="20730" windowHeight="11160" tabRatio="795" xr2:uid="{00000000-000D-0000-FFFF-FFFF00000000}"/>
  </bookViews>
  <sheets>
    <sheet name="Jan" sheetId="45" r:id="rId1"/>
    <sheet name="Fev" sheetId="46" r:id="rId2"/>
    <sheet name="Mar" sheetId="47" r:id="rId3"/>
    <sheet name="Abr" sheetId="48" r:id="rId4"/>
    <sheet name="Mai" sheetId="49" r:id="rId5"/>
    <sheet name="Jun" sheetId="50" r:id="rId6"/>
    <sheet name="Jul" sheetId="51" r:id="rId7"/>
    <sheet name="Ago" sheetId="52" r:id="rId8"/>
    <sheet name="Set" sheetId="53" r:id="rId9"/>
    <sheet name="Out" sheetId="54" r:id="rId10"/>
    <sheet name="Nov" sheetId="55" r:id="rId11"/>
    <sheet name="Dez" sheetId="56" r:id="rId12"/>
    <sheet name="Declaração anual" sheetId="43" r:id="rId13"/>
    <sheet name="Jan_exemplo" sheetId="29" r:id="rId14"/>
    <sheet name="Fev_exemplo" sheetId="44" r:id="rId1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8" i="56" l="1"/>
  <c r="D38" i="55"/>
  <c r="D38" i="54"/>
  <c r="D38" i="53"/>
  <c r="D38" i="52"/>
  <c r="D38" i="51"/>
  <c r="D38" i="50"/>
  <c r="D38" i="49"/>
  <c r="D38" i="48"/>
  <c r="Q36" i="56"/>
  <c r="N36" i="56"/>
  <c r="G36" i="56"/>
  <c r="D36" i="56"/>
  <c r="L34" i="56"/>
  <c r="K34" i="56"/>
  <c r="L33" i="56"/>
  <c r="K33" i="56"/>
  <c r="L32" i="56"/>
  <c r="K32" i="56"/>
  <c r="L31" i="56"/>
  <c r="K31" i="56"/>
  <c r="L30" i="56"/>
  <c r="K30" i="56"/>
  <c r="L29" i="56"/>
  <c r="K29" i="56"/>
  <c r="L28" i="56"/>
  <c r="K28" i="56"/>
  <c r="L27" i="56"/>
  <c r="K27" i="56"/>
  <c r="L26" i="56"/>
  <c r="K26" i="56"/>
  <c r="L25" i="56"/>
  <c r="K25" i="56"/>
  <c r="L24" i="56"/>
  <c r="K24" i="56"/>
  <c r="L23" i="56"/>
  <c r="K23" i="56"/>
  <c r="L22" i="56"/>
  <c r="K22" i="56"/>
  <c r="L21" i="56"/>
  <c r="K21" i="56"/>
  <c r="L20" i="56"/>
  <c r="K20" i="56"/>
  <c r="L19" i="56"/>
  <c r="K19" i="56"/>
  <c r="L18" i="56"/>
  <c r="K18" i="56"/>
  <c r="L17" i="56"/>
  <c r="K17" i="56"/>
  <c r="L16" i="56"/>
  <c r="K16" i="56"/>
  <c r="L15" i="56"/>
  <c r="K15" i="56"/>
  <c r="L14" i="56"/>
  <c r="K14" i="56"/>
  <c r="L13" i="56"/>
  <c r="K13" i="56"/>
  <c r="L12" i="56"/>
  <c r="K12" i="56"/>
  <c r="Q36" i="55"/>
  <c r="N36" i="55"/>
  <c r="G36" i="55"/>
  <c r="D36" i="55"/>
  <c r="L34" i="55"/>
  <c r="K34" i="55"/>
  <c r="L33" i="55"/>
  <c r="K33" i="55"/>
  <c r="L32" i="55"/>
  <c r="K32" i="55"/>
  <c r="L31" i="55"/>
  <c r="K31" i="55"/>
  <c r="L30" i="55"/>
  <c r="K30" i="55"/>
  <c r="L29" i="55"/>
  <c r="K29" i="55"/>
  <c r="L28" i="55"/>
  <c r="K28" i="55"/>
  <c r="L27" i="55"/>
  <c r="K27" i="55"/>
  <c r="L26" i="55"/>
  <c r="K26" i="55"/>
  <c r="L25" i="55"/>
  <c r="K25" i="55"/>
  <c r="L24" i="55"/>
  <c r="K24" i="55"/>
  <c r="L23" i="55"/>
  <c r="K23" i="55"/>
  <c r="L22" i="55"/>
  <c r="K22" i="55"/>
  <c r="L21" i="55"/>
  <c r="K21" i="55"/>
  <c r="L20" i="55"/>
  <c r="K20" i="55"/>
  <c r="L19" i="55"/>
  <c r="K19" i="55"/>
  <c r="L18" i="55"/>
  <c r="K18" i="55"/>
  <c r="L17" i="55"/>
  <c r="K17" i="55"/>
  <c r="L16" i="55"/>
  <c r="K16" i="55"/>
  <c r="L15" i="55"/>
  <c r="K15" i="55"/>
  <c r="L14" i="55"/>
  <c r="K14" i="55"/>
  <c r="L13" i="55"/>
  <c r="K13" i="55"/>
  <c r="L12" i="55"/>
  <c r="K12" i="55"/>
  <c r="Q36" i="54"/>
  <c r="N36" i="54"/>
  <c r="G36" i="54"/>
  <c r="D36" i="54"/>
  <c r="L34" i="54"/>
  <c r="K34" i="54"/>
  <c r="L33" i="54"/>
  <c r="K33" i="54"/>
  <c r="L32" i="54"/>
  <c r="K32" i="54"/>
  <c r="L31" i="54"/>
  <c r="K31" i="54"/>
  <c r="L30" i="54"/>
  <c r="K30" i="54"/>
  <c r="L29" i="54"/>
  <c r="K29" i="54"/>
  <c r="L28" i="54"/>
  <c r="K28" i="54"/>
  <c r="L27" i="54"/>
  <c r="K27" i="54"/>
  <c r="L26" i="54"/>
  <c r="K26" i="54"/>
  <c r="L25" i="54"/>
  <c r="K25" i="54"/>
  <c r="L24" i="54"/>
  <c r="K24" i="54"/>
  <c r="L23" i="54"/>
  <c r="K23" i="54"/>
  <c r="L22" i="54"/>
  <c r="K22" i="54"/>
  <c r="L21" i="54"/>
  <c r="K21" i="54"/>
  <c r="L20" i="54"/>
  <c r="K20" i="54"/>
  <c r="L19" i="54"/>
  <c r="K19" i="54"/>
  <c r="L18" i="54"/>
  <c r="K18" i="54"/>
  <c r="L17" i="54"/>
  <c r="K17" i="54"/>
  <c r="L16" i="54"/>
  <c r="K16" i="54"/>
  <c r="L15" i="54"/>
  <c r="K15" i="54"/>
  <c r="L14" i="54"/>
  <c r="K14" i="54"/>
  <c r="L13" i="54"/>
  <c r="K13" i="54"/>
  <c r="L12" i="54"/>
  <c r="K12" i="54"/>
  <c r="Q36" i="53"/>
  <c r="N36" i="53"/>
  <c r="G36" i="53"/>
  <c r="D36" i="53"/>
  <c r="L34" i="53"/>
  <c r="K34" i="53"/>
  <c r="L33" i="53"/>
  <c r="K33" i="53"/>
  <c r="L32" i="53"/>
  <c r="K32" i="53"/>
  <c r="L31" i="53"/>
  <c r="K31" i="53"/>
  <c r="L30" i="53"/>
  <c r="K30" i="53"/>
  <c r="L29" i="53"/>
  <c r="K29" i="53"/>
  <c r="L28" i="53"/>
  <c r="K28" i="53"/>
  <c r="L27" i="53"/>
  <c r="K27" i="53"/>
  <c r="L26" i="53"/>
  <c r="K26" i="53"/>
  <c r="L25" i="53"/>
  <c r="K25" i="53"/>
  <c r="L24" i="53"/>
  <c r="K24" i="53"/>
  <c r="L23" i="53"/>
  <c r="K23" i="53"/>
  <c r="L22" i="53"/>
  <c r="K22" i="53"/>
  <c r="L21" i="53"/>
  <c r="K21" i="53"/>
  <c r="L20" i="53"/>
  <c r="K20" i="53"/>
  <c r="L19" i="53"/>
  <c r="K19" i="53"/>
  <c r="L18" i="53"/>
  <c r="K18" i="53"/>
  <c r="L17" i="53"/>
  <c r="K17" i="53"/>
  <c r="L16" i="53"/>
  <c r="K16" i="53"/>
  <c r="L15" i="53"/>
  <c r="K15" i="53"/>
  <c r="L14" i="53"/>
  <c r="K14" i="53"/>
  <c r="L13" i="53"/>
  <c r="K13" i="53"/>
  <c r="L12" i="53"/>
  <c r="K12" i="53"/>
  <c r="Q36" i="52"/>
  <c r="N36" i="52"/>
  <c r="G36" i="52"/>
  <c r="D36" i="52"/>
  <c r="L34" i="52"/>
  <c r="K34" i="52"/>
  <c r="L33" i="52"/>
  <c r="K33" i="52"/>
  <c r="L32" i="52"/>
  <c r="K32" i="52"/>
  <c r="L31" i="52"/>
  <c r="K31" i="52"/>
  <c r="L30" i="52"/>
  <c r="K30" i="52"/>
  <c r="L29" i="52"/>
  <c r="K29" i="52"/>
  <c r="L28" i="52"/>
  <c r="K28" i="52"/>
  <c r="L27" i="52"/>
  <c r="K27" i="52"/>
  <c r="L26" i="52"/>
  <c r="K26" i="52"/>
  <c r="L25" i="52"/>
  <c r="K25" i="52"/>
  <c r="L24" i="52"/>
  <c r="K24" i="52"/>
  <c r="L23" i="52"/>
  <c r="K23" i="52"/>
  <c r="L22" i="52"/>
  <c r="K22" i="52"/>
  <c r="L21" i="52"/>
  <c r="K21" i="52"/>
  <c r="L20" i="52"/>
  <c r="K20" i="52"/>
  <c r="L19" i="52"/>
  <c r="K19" i="52"/>
  <c r="L18" i="52"/>
  <c r="K18" i="52"/>
  <c r="L17" i="52"/>
  <c r="K17" i="52"/>
  <c r="L16" i="52"/>
  <c r="K16" i="52"/>
  <c r="L15" i="52"/>
  <c r="K15" i="52"/>
  <c r="L14" i="52"/>
  <c r="K14" i="52"/>
  <c r="L13" i="52"/>
  <c r="K13" i="52"/>
  <c r="L12" i="52"/>
  <c r="K12" i="52"/>
  <c r="Q36" i="51"/>
  <c r="N36" i="51"/>
  <c r="G36" i="51"/>
  <c r="D36" i="51"/>
  <c r="L34" i="51"/>
  <c r="K34" i="51"/>
  <c r="L33" i="51"/>
  <c r="K33" i="51"/>
  <c r="L32" i="51"/>
  <c r="K32" i="51"/>
  <c r="L31" i="51"/>
  <c r="K31" i="51"/>
  <c r="L30" i="51"/>
  <c r="K30" i="51"/>
  <c r="L29" i="51"/>
  <c r="K29" i="51"/>
  <c r="L28" i="51"/>
  <c r="K28" i="51"/>
  <c r="L27" i="51"/>
  <c r="K27" i="51"/>
  <c r="L26" i="51"/>
  <c r="K26" i="51"/>
  <c r="L25" i="51"/>
  <c r="K25" i="51"/>
  <c r="L24" i="51"/>
  <c r="K24" i="51"/>
  <c r="L23" i="51"/>
  <c r="K23" i="51"/>
  <c r="L22" i="51"/>
  <c r="K22" i="51"/>
  <c r="L21" i="51"/>
  <c r="K21" i="51"/>
  <c r="L20" i="51"/>
  <c r="K20" i="51"/>
  <c r="L19" i="51"/>
  <c r="K19" i="51"/>
  <c r="L18" i="51"/>
  <c r="K18" i="51"/>
  <c r="L17" i="51"/>
  <c r="K17" i="51"/>
  <c r="L16" i="51"/>
  <c r="K16" i="51"/>
  <c r="L15" i="51"/>
  <c r="K15" i="51"/>
  <c r="L14" i="51"/>
  <c r="K14" i="51"/>
  <c r="L13" i="51"/>
  <c r="K13" i="51"/>
  <c r="L12" i="51"/>
  <c r="K12" i="51"/>
  <c r="Q36" i="50"/>
  <c r="N36" i="50"/>
  <c r="G36" i="50"/>
  <c r="D36" i="50"/>
  <c r="L34" i="50"/>
  <c r="K34" i="50"/>
  <c r="L33" i="50"/>
  <c r="K33" i="50"/>
  <c r="L32" i="50"/>
  <c r="K32" i="50"/>
  <c r="L31" i="50"/>
  <c r="K31" i="50"/>
  <c r="L30" i="50"/>
  <c r="K30" i="50"/>
  <c r="L29" i="50"/>
  <c r="K29" i="50"/>
  <c r="L28" i="50"/>
  <c r="K28" i="50"/>
  <c r="L27" i="50"/>
  <c r="K27" i="50"/>
  <c r="L26" i="50"/>
  <c r="K26" i="50"/>
  <c r="L25" i="50"/>
  <c r="K25" i="50"/>
  <c r="L24" i="50"/>
  <c r="K24" i="50"/>
  <c r="L23" i="50"/>
  <c r="K23" i="50"/>
  <c r="L22" i="50"/>
  <c r="K22" i="50"/>
  <c r="L21" i="50"/>
  <c r="K21" i="50"/>
  <c r="L20" i="50"/>
  <c r="K20" i="50"/>
  <c r="L19" i="50"/>
  <c r="K19" i="50"/>
  <c r="L18" i="50"/>
  <c r="K18" i="50"/>
  <c r="L17" i="50"/>
  <c r="K17" i="50"/>
  <c r="L16" i="50"/>
  <c r="K16" i="50"/>
  <c r="L15" i="50"/>
  <c r="K15" i="50"/>
  <c r="L14" i="50"/>
  <c r="K14" i="50"/>
  <c r="L13" i="50"/>
  <c r="K13" i="50"/>
  <c r="L12" i="50"/>
  <c r="K12" i="50"/>
  <c r="Q36" i="49"/>
  <c r="N36" i="49"/>
  <c r="G36" i="49"/>
  <c r="D36" i="49"/>
  <c r="L34" i="49"/>
  <c r="K34" i="49"/>
  <c r="L33" i="49"/>
  <c r="K33" i="49"/>
  <c r="L32" i="49"/>
  <c r="K32" i="49"/>
  <c r="L31" i="49"/>
  <c r="K31" i="49"/>
  <c r="L30" i="49"/>
  <c r="K30" i="49"/>
  <c r="L29" i="49"/>
  <c r="K29" i="49"/>
  <c r="L28" i="49"/>
  <c r="K28" i="49"/>
  <c r="L27" i="49"/>
  <c r="K27" i="49"/>
  <c r="L26" i="49"/>
  <c r="K26" i="49"/>
  <c r="L25" i="49"/>
  <c r="K25" i="49"/>
  <c r="L24" i="49"/>
  <c r="K24" i="49"/>
  <c r="L23" i="49"/>
  <c r="K23" i="49"/>
  <c r="L22" i="49"/>
  <c r="K22" i="49"/>
  <c r="L21" i="49"/>
  <c r="K21" i="49"/>
  <c r="L20" i="49"/>
  <c r="K20" i="49"/>
  <c r="L19" i="49"/>
  <c r="K19" i="49"/>
  <c r="L18" i="49"/>
  <c r="K18" i="49"/>
  <c r="L17" i="49"/>
  <c r="K17" i="49"/>
  <c r="L16" i="49"/>
  <c r="K16" i="49"/>
  <c r="L15" i="49"/>
  <c r="K15" i="49"/>
  <c r="L14" i="49"/>
  <c r="K14" i="49"/>
  <c r="L13" i="49"/>
  <c r="K13" i="49"/>
  <c r="L12" i="49"/>
  <c r="K12" i="49"/>
  <c r="Q36" i="48"/>
  <c r="N36" i="48"/>
  <c r="G36" i="48"/>
  <c r="D36" i="48"/>
  <c r="L34" i="48"/>
  <c r="K34" i="48"/>
  <c r="L33" i="48"/>
  <c r="K33" i="48"/>
  <c r="L32" i="48"/>
  <c r="K32" i="48"/>
  <c r="L31" i="48"/>
  <c r="K31" i="48"/>
  <c r="L30" i="48"/>
  <c r="K30" i="48"/>
  <c r="L29" i="48"/>
  <c r="K29" i="48"/>
  <c r="L28" i="48"/>
  <c r="K28" i="48"/>
  <c r="L27" i="48"/>
  <c r="K27" i="48"/>
  <c r="L26" i="48"/>
  <c r="K26" i="48"/>
  <c r="L25" i="48"/>
  <c r="K25" i="48"/>
  <c r="L24" i="48"/>
  <c r="K24" i="48"/>
  <c r="L23" i="48"/>
  <c r="K23" i="48"/>
  <c r="L22" i="48"/>
  <c r="K22" i="48"/>
  <c r="L21" i="48"/>
  <c r="K21" i="48"/>
  <c r="L20" i="48"/>
  <c r="K20" i="48"/>
  <c r="L19" i="48"/>
  <c r="K19" i="48"/>
  <c r="L18" i="48"/>
  <c r="K18" i="48"/>
  <c r="L17" i="48"/>
  <c r="K17" i="48"/>
  <c r="L16" i="48"/>
  <c r="K16" i="48"/>
  <c r="L15" i="48"/>
  <c r="K15" i="48"/>
  <c r="L14" i="48"/>
  <c r="K14" i="48"/>
  <c r="L13" i="48"/>
  <c r="K13" i="48"/>
  <c r="L12" i="48"/>
  <c r="K12" i="48"/>
  <c r="Q36" i="47"/>
  <c r="N36" i="47"/>
  <c r="G36" i="47"/>
  <c r="D36" i="47"/>
  <c r="L34" i="47"/>
  <c r="K34" i="47"/>
  <c r="L33" i="47"/>
  <c r="K33" i="47"/>
  <c r="L32" i="47"/>
  <c r="K32" i="47"/>
  <c r="L31" i="47"/>
  <c r="K31" i="47"/>
  <c r="L30" i="47"/>
  <c r="K30" i="47"/>
  <c r="L29" i="47"/>
  <c r="K29" i="47"/>
  <c r="L28" i="47"/>
  <c r="K28" i="47"/>
  <c r="L27" i="47"/>
  <c r="K27" i="47"/>
  <c r="L26" i="47"/>
  <c r="K26" i="47"/>
  <c r="L25" i="47"/>
  <c r="K25" i="47"/>
  <c r="L24" i="47"/>
  <c r="K24" i="47"/>
  <c r="L23" i="47"/>
  <c r="K23" i="47"/>
  <c r="L22" i="47"/>
  <c r="K22" i="47"/>
  <c r="L21" i="47"/>
  <c r="K21" i="47"/>
  <c r="L20" i="47"/>
  <c r="K20" i="47"/>
  <c r="L19" i="47"/>
  <c r="K19" i="47"/>
  <c r="L18" i="47"/>
  <c r="K18" i="47"/>
  <c r="L17" i="47"/>
  <c r="K17" i="47"/>
  <c r="L16" i="47"/>
  <c r="K16" i="47"/>
  <c r="L15" i="47"/>
  <c r="K15" i="47"/>
  <c r="L14" i="47"/>
  <c r="K14" i="47"/>
  <c r="L13" i="47"/>
  <c r="K13" i="47"/>
  <c r="L12" i="47"/>
  <c r="K12" i="47"/>
  <c r="Q36" i="46"/>
  <c r="N36" i="46"/>
  <c r="G36" i="46"/>
  <c r="D36" i="46"/>
  <c r="L34" i="46"/>
  <c r="K34" i="46"/>
  <c r="L33" i="46"/>
  <c r="K33" i="46"/>
  <c r="L32" i="46"/>
  <c r="K32" i="46"/>
  <c r="L31" i="46"/>
  <c r="K31" i="46"/>
  <c r="L30" i="46"/>
  <c r="K30" i="46"/>
  <c r="L29" i="46"/>
  <c r="K29" i="46"/>
  <c r="L28" i="46"/>
  <c r="K28" i="46"/>
  <c r="L27" i="46"/>
  <c r="K27" i="46"/>
  <c r="L26" i="46"/>
  <c r="K26" i="46"/>
  <c r="L25" i="46"/>
  <c r="K25" i="46"/>
  <c r="L24" i="46"/>
  <c r="K24" i="46"/>
  <c r="L23" i="46"/>
  <c r="K23" i="46"/>
  <c r="L22" i="46"/>
  <c r="K22" i="46"/>
  <c r="L21" i="46"/>
  <c r="K21" i="46"/>
  <c r="L20" i="46"/>
  <c r="K20" i="46"/>
  <c r="L19" i="46"/>
  <c r="K19" i="46"/>
  <c r="L18" i="46"/>
  <c r="K18" i="46"/>
  <c r="L17" i="46"/>
  <c r="K17" i="46"/>
  <c r="L16" i="46"/>
  <c r="K16" i="46"/>
  <c r="L15" i="46"/>
  <c r="K15" i="46"/>
  <c r="L14" i="46"/>
  <c r="K14" i="46"/>
  <c r="L13" i="46"/>
  <c r="K13" i="46"/>
  <c r="L12" i="46"/>
  <c r="K12" i="46"/>
  <c r="Q40" i="45"/>
  <c r="N40" i="45"/>
  <c r="D40" i="45"/>
  <c r="L38" i="45"/>
  <c r="K38" i="45"/>
  <c r="L37" i="45"/>
  <c r="K37" i="45"/>
  <c r="L36" i="45"/>
  <c r="K36" i="45"/>
  <c r="L35" i="45"/>
  <c r="K35" i="45"/>
  <c r="L34" i="45"/>
  <c r="K34" i="45"/>
  <c r="L33" i="45"/>
  <c r="K33" i="45"/>
  <c r="L32" i="45"/>
  <c r="K32" i="45"/>
  <c r="L31" i="45"/>
  <c r="K31" i="45"/>
  <c r="L30" i="45"/>
  <c r="K30" i="45"/>
  <c r="L29" i="45"/>
  <c r="K29" i="45"/>
  <c r="L28" i="45"/>
  <c r="K28" i="45"/>
  <c r="L27" i="45"/>
  <c r="K27" i="45"/>
  <c r="L26" i="45"/>
  <c r="K26" i="45"/>
  <c r="L25" i="45"/>
  <c r="K25" i="45"/>
  <c r="L24" i="45"/>
  <c r="K24" i="45"/>
  <c r="L23" i="45"/>
  <c r="K23" i="45"/>
  <c r="L17" i="45"/>
  <c r="K17" i="45"/>
  <c r="L16" i="45"/>
  <c r="K16" i="45"/>
  <c r="G40" i="45" s="1"/>
  <c r="L15" i="45"/>
  <c r="K15" i="45"/>
  <c r="L14" i="45"/>
  <c r="K14" i="45"/>
  <c r="L13" i="45"/>
  <c r="D42" i="45" s="1"/>
  <c r="K13" i="45"/>
  <c r="L12" i="45"/>
  <c r="K12" i="45"/>
  <c r="L11" i="45"/>
  <c r="K11" i="45"/>
  <c r="D37" i="44"/>
  <c r="Q37" i="44"/>
  <c r="N37" i="44"/>
  <c r="G37" i="44"/>
  <c r="L35" i="44"/>
  <c r="K35" i="44"/>
  <c r="L34" i="44"/>
  <c r="K34" i="44"/>
  <c r="L33" i="44"/>
  <c r="K33" i="44"/>
  <c r="L32" i="44"/>
  <c r="K32" i="44"/>
  <c r="L31" i="44"/>
  <c r="K31" i="44"/>
  <c r="L30" i="44"/>
  <c r="K30" i="44"/>
  <c r="L29" i="44"/>
  <c r="K29" i="44"/>
  <c r="L28" i="44"/>
  <c r="K28" i="44"/>
  <c r="L27" i="44"/>
  <c r="K27" i="44"/>
  <c r="L26" i="44"/>
  <c r="K26" i="44"/>
  <c r="L25" i="44"/>
  <c r="K25" i="44"/>
  <c r="L24" i="44"/>
  <c r="K24" i="44"/>
  <c r="L23" i="44"/>
  <c r="K23" i="44"/>
  <c r="L22" i="44"/>
  <c r="K22" i="44"/>
  <c r="L21" i="44"/>
  <c r="K21" i="44"/>
  <c r="L20" i="44"/>
  <c r="K20" i="44"/>
  <c r="L19" i="44"/>
  <c r="K19" i="44"/>
  <c r="L18" i="44"/>
  <c r="K18" i="44"/>
  <c r="L17" i="44"/>
  <c r="K17" i="44"/>
  <c r="L16" i="44"/>
  <c r="K16" i="44"/>
  <c r="L15" i="44"/>
  <c r="K15" i="44"/>
  <c r="L14" i="44"/>
  <c r="K14" i="44"/>
  <c r="L13" i="44"/>
  <c r="K13" i="44"/>
  <c r="D37" i="29"/>
  <c r="B36" i="48" l="1"/>
  <c r="B36" i="56"/>
  <c r="B36" i="49"/>
  <c r="B36" i="53"/>
  <c r="B36" i="51"/>
  <c r="B36" i="55"/>
  <c r="D38" i="47"/>
  <c r="B36" i="47"/>
  <c r="D38" i="46"/>
  <c r="B36" i="46"/>
  <c r="B40" i="45"/>
  <c r="B36" i="54"/>
  <c r="B36" i="50"/>
  <c r="B36" i="52"/>
  <c r="D39" i="44"/>
  <c r="B37" i="44"/>
  <c r="C23" i="43"/>
  <c r="C18" i="43"/>
  <c r="D17" i="43"/>
  <c r="D13" i="43"/>
  <c r="D18" i="43"/>
  <c r="D23" i="43"/>
  <c r="D12" i="43"/>
  <c r="C12" i="43"/>
  <c r="Q37" i="29" l="1"/>
  <c r="N37" i="29"/>
  <c r="G37" i="29"/>
  <c r="L35" i="29"/>
  <c r="K35" i="29"/>
  <c r="L34" i="29"/>
  <c r="K34" i="29"/>
  <c r="L33" i="29"/>
  <c r="K33" i="29"/>
  <c r="L32" i="29"/>
  <c r="K32" i="29"/>
  <c r="L31" i="29"/>
  <c r="K31" i="29"/>
  <c r="L30" i="29"/>
  <c r="K30" i="29"/>
  <c r="L29" i="29"/>
  <c r="K29" i="29"/>
  <c r="L28" i="29"/>
  <c r="K28" i="29"/>
  <c r="L27" i="29"/>
  <c r="K27" i="29"/>
  <c r="L26" i="29"/>
  <c r="K26" i="29"/>
  <c r="L25" i="29"/>
  <c r="K25" i="29"/>
  <c r="L24" i="29"/>
  <c r="K24" i="29"/>
  <c r="L23" i="29"/>
  <c r="K23" i="29"/>
  <c r="L22" i="29"/>
  <c r="K22" i="29"/>
  <c r="L21" i="29"/>
  <c r="K21" i="29"/>
  <c r="L20" i="29"/>
  <c r="K20" i="29"/>
  <c r="L19" i="29"/>
  <c r="K19" i="29"/>
  <c r="L18" i="29"/>
  <c r="K18" i="29"/>
  <c r="L17" i="29"/>
  <c r="K17" i="29"/>
  <c r="L16" i="29"/>
  <c r="K16" i="29"/>
  <c r="L15" i="29"/>
  <c r="D39" i="29" s="1"/>
  <c r="K15" i="29"/>
  <c r="L14" i="29"/>
  <c r="K14" i="29"/>
  <c r="L13" i="29"/>
  <c r="K13" i="29"/>
  <c r="C22" i="43"/>
  <c r="D19" i="43"/>
  <c r="D14" i="43"/>
  <c r="C16" i="43"/>
  <c r="D20" i="43"/>
  <c r="C21" i="43"/>
  <c r="D15" i="43"/>
  <c r="C13" i="43"/>
  <c r="C20" i="43"/>
  <c r="C14" i="43"/>
  <c r="C15" i="43"/>
  <c r="C19" i="43"/>
  <c r="D22" i="43"/>
  <c r="D16" i="43"/>
  <c r="D21" i="43"/>
  <c r="C17" i="43"/>
  <c r="B37" i="29" l="1"/>
  <c r="I11" i="43"/>
  <c r="I17" i="43"/>
  <c r="J21" i="43" l="1"/>
</calcChain>
</file>

<file path=xl/sharedStrings.xml><?xml version="1.0" encoding="utf-8"?>
<sst xmlns="http://schemas.openxmlformats.org/spreadsheetml/2006/main" count="531" uniqueCount="88">
  <si>
    <t>Mês:</t>
  </si>
  <si>
    <t>Janeiro</t>
  </si>
  <si>
    <t>Ano:</t>
  </si>
  <si>
    <t>Nome da empresa:</t>
  </si>
  <si>
    <t>Ana Cabeleireira</t>
  </si>
  <si>
    <t>Ganhos</t>
  </si>
  <si>
    <t>Despesas</t>
  </si>
  <si>
    <t>Data
(Venda)</t>
  </si>
  <si>
    <t>Cliente</t>
  </si>
  <si>
    <t>Produto/Serviço</t>
  </si>
  <si>
    <t>Tipo</t>
  </si>
  <si>
    <t>Valor</t>
  </si>
  <si>
    <t>Forma 
de
 pagamento</t>
  </si>
  <si>
    <t>Parcelas</t>
  </si>
  <si>
    <t>Nota 
Fiscal</t>
  </si>
  <si>
    <t>Recebido</t>
  </si>
  <si>
    <t>Ano</t>
  </si>
  <si>
    <t>mês</t>
  </si>
  <si>
    <t>Data</t>
  </si>
  <si>
    <t>Tipo de despesa</t>
  </si>
  <si>
    <t>Forma
 de 
pagamento</t>
  </si>
  <si>
    <t>Pago</t>
  </si>
  <si>
    <t>VENDAS DO MÊS</t>
  </si>
  <si>
    <t>A RECEBER (PARCELADO)</t>
  </si>
  <si>
    <t>TOTAL RECEBIDO NO MÊS</t>
  </si>
  <si>
    <t>DESPESAS DO MÊS</t>
  </si>
  <si>
    <t>TOTAL PAGO NO MÊS</t>
  </si>
  <si>
    <t>RECEBIDO DE OUTROS MESES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</si>
  <si>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</si>
  <si>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</si>
  <si>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</si>
  <si>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</si>
  <si>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</si>
  <si>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</si>
  <si>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</si>
  <si>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</si>
  <si>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</si>
  <si>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</si>
  <si>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</si>
  <si>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Valores recebidos 
por mês</t>
  </si>
  <si>
    <t>Faturamento bruto do ano</t>
  </si>
  <si>
    <t>Comércio</t>
  </si>
  <si>
    <t>Serviço</t>
  </si>
  <si>
    <t>Jan</t>
  </si>
  <si>
    <t>Indústria</t>
  </si>
  <si>
    <t>Fev</t>
  </si>
  <si>
    <t>Transporte intermunicipais e interestaduais</t>
  </si>
  <si>
    <t>Mar</t>
  </si>
  <si>
    <t>Fornecimento de refeições</t>
  </si>
  <si>
    <t>Abr</t>
  </si>
  <si>
    <t>Mai</t>
  </si>
  <si>
    <t>Jun</t>
  </si>
  <si>
    <t>Jul</t>
  </si>
  <si>
    <t>Ago</t>
  </si>
  <si>
    <t>Set</t>
  </si>
  <si>
    <t>Out</t>
  </si>
  <si>
    <t>TOTAL A DECLARAR</t>
  </si>
  <si>
    <t>Nov</t>
  </si>
  <si>
    <t>Dez</t>
  </si>
  <si>
    <t>Luzia</t>
  </si>
  <si>
    <t>Pé e Mão</t>
  </si>
  <si>
    <t>Dinheiro</t>
  </si>
  <si>
    <t>Sim</t>
  </si>
  <si>
    <t>Conta de água</t>
  </si>
  <si>
    <t>1/2</t>
  </si>
  <si>
    <t>Ronaldo</t>
  </si>
  <si>
    <t>Xampú</t>
  </si>
  <si>
    <t>Cartão de débito</t>
  </si>
  <si>
    <t>Conta de Luz</t>
  </si>
  <si>
    <t>Boleto</t>
  </si>
  <si>
    <t>Não</t>
  </si>
  <si>
    <t>Maira</t>
  </si>
  <si>
    <t>Creme Hidratante</t>
  </si>
  <si>
    <t>1/3</t>
  </si>
  <si>
    <t>DAS MEI</t>
  </si>
  <si>
    <t>2/3</t>
  </si>
  <si>
    <t>3/3</t>
  </si>
  <si>
    <t>Iolanda</t>
  </si>
  <si>
    <t>Escova+Hidratação</t>
  </si>
  <si>
    <t>Ana</t>
  </si>
  <si>
    <t>Fabi</t>
  </si>
  <si>
    <t>Condicionador</t>
  </si>
  <si>
    <t>João</t>
  </si>
  <si>
    <t>Barba</t>
  </si>
  <si>
    <t>Bete</t>
  </si>
  <si>
    <t>Progressiva</t>
  </si>
  <si>
    <t xml:space="preserve">Tipo de despesa/ Custo </t>
  </si>
  <si>
    <t xml:space="preserve">Receita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</si>
</sst>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3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Helvetica Black"/>
      <family val="3"/>
    </font>
    <font>
      <b/>
      <sz val="16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color theme="0"/>
      <name val="Trebuchet MS"/>
      <family val="2"/>
    </font>
    <font>
      <sz val="11"/>
      <color theme="1" tint="0.14999847407452621"/>
      <name val="Calibri"/>
      <family val="2"/>
      <scheme val="minor"/>
    </font>
    <font>
      <b/>
      <sz val="12"/>
      <color theme="0"/>
      <name val="Trebuchet MS"/>
      <family val="2"/>
    </font>
    <font>
      <b/>
      <sz val="11"/>
      <color theme="0"/>
      <name val="Trebuchet MS"/>
      <family val="2"/>
    </font>
    <font>
      <sz val="11"/>
      <color theme="1"/>
      <name val="Trebuchet MS"/>
      <family val="2"/>
    </font>
    <font>
      <sz val="11"/>
      <color theme="1" tint="0.14999847407452621"/>
      <name val="Trebuchet MS"/>
      <family val="2"/>
    </font>
    <font>
      <sz val="12"/>
      <color theme="1" tint="0.14999847407452621"/>
      <name val="Trebuchet MS"/>
      <family val="2"/>
    </font>
    <font>
      <sz val="11"/>
      <color theme="0"/>
      <name val="Trebuchet MS"/>
      <family val="2"/>
    </font>
    <font>
      <b/>
      <sz val="18"/>
      <color theme="1" tint="0.34998626667073579"/>
      <name val="Trebuchet MS"/>
      <family val="2"/>
    </font>
    <font>
      <sz val="12"/>
      <color theme="1" tint="0.34998626667073579"/>
      <name val="Trebuchet MS"/>
      <family val="2"/>
    </font>
    <font>
      <b/>
      <sz val="24"/>
      <color theme="0"/>
      <name val="Trebuchet MS"/>
      <family val="2"/>
    </font>
    <font>
      <b/>
      <sz val="11"/>
      <color theme="1"/>
      <name val="Trebuchet MS"/>
      <family val="2"/>
    </font>
    <font>
      <sz val="11"/>
      <color theme="1" tint="0.249977111117893"/>
      <name val="Trebuchet MS"/>
      <family val="2"/>
    </font>
    <font>
      <b/>
      <sz val="16"/>
      <color theme="1"/>
      <name val="Trebuchet MS"/>
      <family val="2"/>
    </font>
    <font>
      <sz val="11"/>
      <color theme="2" tint="-0.749992370372631"/>
      <name val="Trebuchet MS"/>
      <family val="2"/>
    </font>
    <font>
      <b/>
      <sz val="16"/>
      <color theme="2" tint="-0.749992370372631"/>
      <name val="Trebuchet MS"/>
      <family val="2"/>
    </font>
    <font>
      <sz val="14"/>
      <color theme="1" tint="0.14999847407452621"/>
      <name val="Trebuchet MS"/>
      <family val="2"/>
    </font>
    <font>
      <i/>
      <sz val="11"/>
      <color theme="2" tint="-0.499984740745262"/>
      <name val="Trebuchet MS"/>
      <family val="2"/>
    </font>
    <font>
      <b/>
      <sz val="12"/>
      <color theme="1" tint="0.34998626667073579"/>
      <name val="Trebuchet MS"/>
      <family val="2"/>
    </font>
    <font>
      <sz val="10"/>
      <color theme="1" tint="0.34998626667073579"/>
      <name val="Trebuchet MS"/>
      <family val="2"/>
    </font>
    <font>
      <b/>
      <sz val="16"/>
      <name val="Trebuchet MS"/>
      <family val="2"/>
    </font>
    <font>
      <b/>
      <sz val="12"/>
      <color theme="1"/>
      <name val="Trebuchet MS"/>
      <family val="2"/>
    </font>
    <font>
      <sz val="12"/>
      <color theme="0"/>
      <name val="Trebuchet MS"/>
      <family val="2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rgb="FFD04B4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56158"/>
        <bgColor theme="5"/>
      </patternFill>
    </fill>
    <fill>
      <patternFill patternType="solid">
        <fgColor rgb="FFD06C5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57B648"/>
        <bgColor indexed="64"/>
      </patternFill>
    </fill>
    <fill>
      <patternFill patternType="solid">
        <fgColor rgb="FF72B668"/>
        <bgColor theme="9"/>
      </patternFill>
    </fill>
    <fill>
      <patternFill patternType="solid">
        <fgColor rgb="FF72B66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A0A0"/>
        <bgColor indexed="64"/>
      </patternFill>
    </fill>
    <fill>
      <patternFill patternType="solid">
        <fgColor rgb="FF0076E6"/>
        <bgColor indexed="64"/>
      </patternFill>
    </fill>
    <fill>
      <patternFill patternType="solid">
        <fgColor rgb="FF0093F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28CCCC"/>
        <bgColor theme="9"/>
      </patternFill>
    </fill>
    <fill>
      <patternFill patternType="solid">
        <fgColor rgb="FF28CCCC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7" tint="0.59999389629810485"/>
        <bgColor indexed="64"/>
      </patternFill>
    </fill>
  </fills>
  <borders count="102">
    <border>
      <left/>
      <right/>
      <top/>
      <bottom/>
      <diagonal/>
    </border>
    <border>
      <left/>
      <right/>
      <top/>
      <bottom style="thin">
        <color theme="9" tint="-0.249977111117893"/>
      </bottom>
      <diagonal/>
    </border>
    <border>
      <left style="thin">
        <color theme="9" tint="-0.249977111117893"/>
      </left>
      <right/>
      <top/>
      <bottom/>
      <diagonal/>
    </border>
    <border>
      <left style="thin">
        <color theme="9" tint="-0.249977111117893"/>
      </left>
      <right/>
      <top/>
      <bottom style="thin">
        <color theme="9" tint="-0.249977111117893"/>
      </bottom>
      <diagonal/>
    </border>
    <border>
      <left/>
      <right style="thin">
        <color theme="9" tint="-0.249977111117893"/>
      </right>
      <top/>
      <bottom style="thin">
        <color theme="9" tint="-0.249977111117893"/>
      </bottom>
      <diagonal/>
    </border>
    <border>
      <left/>
      <right style="thin">
        <color theme="9" tint="-0.249977111117893"/>
      </right>
      <top/>
      <bottom/>
      <diagonal/>
    </border>
    <border>
      <left style="thin">
        <color theme="5" tint="-0.499984740745262"/>
      </left>
      <right style="thin">
        <color theme="5" tint="-0.499984740745262"/>
      </right>
      <top style="thin">
        <color theme="5" tint="-0.499984740745262"/>
      </top>
      <bottom style="thin">
        <color theme="5" tint="-0.499984740745262"/>
      </bottom>
      <diagonal/>
    </border>
    <border>
      <left style="thin">
        <color theme="5" tint="-0.499984740745262"/>
      </left>
      <right style="thin">
        <color theme="5" tint="-0.499984740745262"/>
      </right>
      <top/>
      <bottom style="thin">
        <color theme="5" tint="-0.499984740745262"/>
      </bottom>
      <diagonal/>
    </border>
    <border>
      <left/>
      <right/>
      <top style="thin">
        <color theme="0" tint="-0.34998626667073579"/>
      </top>
      <bottom/>
      <diagonal/>
    </border>
    <border>
      <left/>
      <right/>
      <top style="thin">
        <color theme="9" tint="0.39997558519241921"/>
      </top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 style="thin">
        <color rgb="FFD32B33"/>
      </left>
      <right style="thin">
        <color rgb="FFD32B33"/>
      </right>
      <top style="thin">
        <color rgb="FFD32B33"/>
      </top>
      <bottom style="thin">
        <color rgb="FFD32B33"/>
      </bottom>
      <diagonal/>
    </border>
    <border>
      <left style="thin">
        <color rgb="FFD32B33"/>
      </left>
      <right/>
      <top style="thin">
        <color rgb="FFD32B33"/>
      </top>
      <bottom/>
      <diagonal/>
    </border>
    <border>
      <left/>
      <right/>
      <top style="thin">
        <color rgb="FFD32B33"/>
      </top>
      <bottom/>
      <diagonal/>
    </border>
    <border>
      <left/>
      <right style="thin">
        <color rgb="FFD32B33"/>
      </right>
      <top style="thin">
        <color rgb="FFD32B33"/>
      </top>
      <bottom/>
      <diagonal/>
    </border>
    <border>
      <left style="thin">
        <color rgb="FFD32B33"/>
      </left>
      <right/>
      <top/>
      <bottom/>
      <diagonal/>
    </border>
    <border>
      <left style="thin">
        <color rgb="FFD32B33"/>
      </left>
      <right/>
      <top/>
      <bottom style="thin">
        <color rgb="FFD32B33"/>
      </bottom>
      <diagonal/>
    </border>
    <border>
      <left/>
      <right/>
      <top/>
      <bottom style="thin">
        <color rgb="FFD32B33"/>
      </bottom>
      <diagonal/>
    </border>
    <border>
      <left/>
      <right style="thin">
        <color rgb="FFD32B33"/>
      </right>
      <top/>
      <bottom style="thin">
        <color rgb="FFD32B33"/>
      </bottom>
      <diagonal/>
    </border>
    <border>
      <left/>
      <right/>
      <top/>
      <bottom style="thin">
        <color theme="2" tint="-9.9978637043366805E-2"/>
      </bottom>
      <diagonal/>
    </border>
    <border>
      <left style="thin">
        <color rgb="FFD32B33"/>
      </left>
      <right/>
      <top/>
      <bottom style="thin">
        <color theme="2" tint="-9.9978637043366805E-2"/>
      </bottom>
      <diagonal/>
    </border>
    <border>
      <left/>
      <right style="thin">
        <color rgb="FFD32B33"/>
      </right>
      <top/>
      <bottom style="thin">
        <color theme="2" tint="-9.9978637043366805E-2"/>
      </bottom>
      <diagonal/>
    </border>
    <border>
      <left style="thin">
        <color rgb="FFD32B33"/>
      </left>
      <right/>
      <top style="thin">
        <color rgb="FFD32B33"/>
      </top>
      <bottom style="thin">
        <color theme="2" tint="-9.9978637043366805E-2"/>
      </bottom>
      <diagonal/>
    </border>
    <border>
      <left/>
      <right/>
      <top style="thin">
        <color rgb="FFD32B33"/>
      </top>
      <bottom style="thin">
        <color theme="2" tint="-9.9978637043366805E-2"/>
      </bottom>
      <diagonal/>
    </border>
    <border>
      <left style="thin">
        <color rgb="FFD32B33"/>
      </left>
      <right/>
      <top style="thin">
        <color theme="2" tint="-9.9978637043366805E-2"/>
      </top>
      <bottom style="thin">
        <color theme="2" tint="-9.9978637043366805E-2"/>
      </bottom>
      <diagonal/>
    </border>
    <border>
      <left/>
      <right/>
      <top style="thin">
        <color theme="2" tint="-9.9978637043366805E-2"/>
      </top>
      <bottom style="thin">
        <color theme="2" tint="-9.9978637043366805E-2"/>
      </bottom>
      <diagonal/>
    </border>
    <border>
      <left/>
      <right style="thin">
        <color rgb="FFD32B33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rgb="FFD32B33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rgb="FFD32B33"/>
      </left>
      <right style="thin">
        <color theme="2" tint="-9.9978637043366805E-2"/>
      </right>
      <top style="thin">
        <color theme="2" tint="-9.9978637043366805E-2"/>
      </top>
      <bottom style="thin">
        <color rgb="FFD32B33"/>
      </bottom>
      <diagonal/>
    </border>
    <border>
      <left style="thin">
        <color theme="2" tint="-9.9978637043366805E-2"/>
      </left>
      <right style="thin">
        <color rgb="FFD32B33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rgb="FFD32B33"/>
      </right>
      <top style="thin">
        <color theme="2" tint="-9.9978637043366805E-2"/>
      </top>
      <bottom style="thin">
        <color rgb="FFD32B33"/>
      </bottom>
      <diagonal/>
    </border>
    <border>
      <left style="thin">
        <color rgb="FFD32B33"/>
      </left>
      <right style="thin">
        <color theme="2" tint="-9.9978637043366805E-2"/>
      </right>
      <top style="thin">
        <color rgb="FFD32B33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rgb="FFD32B33"/>
      </right>
      <top style="thin">
        <color rgb="FFD32B33"/>
      </top>
      <bottom style="thin">
        <color theme="2" tint="-9.9978637043366805E-2"/>
      </bottom>
      <diagonal/>
    </border>
    <border>
      <left style="thin">
        <color rgb="FF008C3F"/>
      </left>
      <right style="thin">
        <color rgb="FF008C3F"/>
      </right>
      <top style="thin">
        <color rgb="FF008C3F"/>
      </top>
      <bottom style="thin">
        <color rgb="FF008C3F"/>
      </bottom>
      <diagonal/>
    </border>
    <border>
      <left/>
      <right/>
      <top/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rgb="FF008C3F"/>
      </top>
      <bottom style="thin">
        <color theme="0" tint="-0.249977111117893"/>
      </bottom>
      <diagonal/>
    </border>
    <border>
      <left/>
      <right style="thin">
        <color rgb="FF008C3F"/>
      </right>
      <top style="thin">
        <color rgb="FF008C3F"/>
      </top>
      <bottom style="thin">
        <color rgb="FF008C3F"/>
      </bottom>
      <diagonal/>
    </border>
    <border>
      <left style="thin">
        <color rgb="FF008C3F"/>
      </left>
      <right/>
      <top style="thin">
        <color rgb="FF008C3F"/>
      </top>
      <bottom style="thin">
        <color theme="0" tint="-0.249977111117893"/>
      </bottom>
      <diagonal/>
    </border>
    <border>
      <left style="thin">
        <color rgb="FF008C3F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rgb="FF008C3F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rgb="FF008C3F"/>
      </left>
      <right/>
      <top/>
      <bottom style="thin">
        <color theme="0" tint="-0.249977111117893"/>
      </bottom>
      <diagonal/>
    </border>
    <border>
      <left/>
      <right style="thin">
        <color rgb="FF008C3F"/>
      </right>
      <top/>
      <bottom style="thin">
        <color theme="0" tint="-0.249977111117893"/>
      </bottom>
      <diagonal/>
    </border>
    <border>
      <left style="thin">
        <color rgb="FF008C3F"/>
      </left>
      <right/>
      <top/>
      <bottom style="thin">
        <color rgb="FF008C3F"/>
      </bottom>
      <diagonal/>
    </border>
    <border>
      <left/>
      <right/>
      <top/>
      <bottom style="thin">
        <color rgb="FF008C3F"/>
      </bottom>
      <diagonal/>
    </border>
    <border>
      <left/>
      <right/>
      <top style="thin">
        <color theme="9" tint="0.39997558519241921"/>
      </top>
      <bottom style="thin">
        <color rgb="FF008C3F"/>
      </bottom>
      <diagonal/>
    </border>
    <border>
      <left/>
      <right style="thin">
        <color rgb="FF008C3F"/>
      </right>
      <top style="thin">
        <color theme="9" tint="0.39997558519241921"/>
      </top>
      <bottom style="thin">
        <color rgb="FF008C3F"/>
      </bottom>
      <diagonal/>
    </border>
    <border>
      <left style="thin">
        <color rgb="FF008C3F"/>
      </left>
      <right/>
      <top style="thin">
        <color rgb="FF008C3F"/>
      </top>
      <bottom style="thin">
        <color rgb="FF008C3F"/>
      </bottom>
      <diagonal/>
    </border>
    <border>
      <left/>
      <right/>
      <top style="thin">
        <color rgb="FF008C3F"/>
      </top>
      <bottom style="thin">
        <color rgb="FF008C3F"/>
      </bottom>
      <diagonal/>
    </border>
    <border>
      <left style="thin">
        <color rgb="FF008282"/>
      </left>
      <right/>
      <top style="thin">
        <color rgb="FF008282"/>
      </top>
      <bottom/>
      <diagonal/>
    </border>
    <border>
      <left/>
      <right style="thin">
        <color rgb="FF008282"/>
      </right>
      <top style="thin">
        <color rgb="FF008282"/>
      </top>
      <bottom/>
      <diagonal/>
    </border>
    <border>
      <left style="thin">
        <color rgb="FF008282"/>
      </left>
      <right/>
      <top/>
      <bottom style="thin">
        <color rgb="FF008C3F"/>
      </bottom>
      <diagonal/>
    </border>
    <border>
      <left/>
      <right style="thin">
        <color rgb="FF008282"/>
      </right>
      <top/>
      <bottom style="thin">
        <color rgb="FF008C3F"/>
      </bottom>
      <diagonal/>
    </border>
    <border>
      <left/>
      <right style="thin">
        <color rgb="FF008282"/>
      </right>
      <top/>
      <bottom/>
      <diagonal/>
    </border>
    <border>
      <left/>
      <right style="thin">
        <color rgb="FF008282"/>
      </right>
      <top style="thin">
        <color rgb="FF008C3F"/>
      </top>
      <bottom/>
      <diagonal/>
    </border>
    <border>
      <left/>
      <right style="thin">
        <color rgb="FF008282"/>
      </right>
      <top/>
      <bottom style="thin">
        <color theme="2" tint="-0.249977111117893"/>
      </bottom>
      <diagonal/>
    </border>
    <border>
      <left style="thin">
        <color rgb="FF008282"/>
      </left>
      <right/>
      <top style="thin">
        <color rgb="FF008C3F"/>
      </top>
      <bottom/>
      <diagonal/>
    </border>
    <border>
      <left style="thin">
        <color rgb="FF008282"/>
      </left>
      <right/>
      <top/>
      <bottom style="thin">
        <color theme="2" tint="-0.249977111117893"/>
      </bottom>
      <diagonal/>
    </border>
    <border>
      <left style="thin">
        <color rgb="FF0046A0"/>
      </left>
      <right/>
      <top style="thin">
        <color rgb="FF0046A0"/>
      </top>
      <bottom/>
      <diagonal/>
    </border>
    <border>
      <left/>
      <right/>
      <top style="thin">
        <color rgb="FF0046A0"/>
      </top>
      <bottom/>
      <diagonal/>
    </border>
    <border>
      <left/>
      <right style="thin">
        <color rgb="FF0046A0"/>
      </right>
      <top style="thin">
        <color rgb="FF0046A0"/>
      </top>
      <bottom/>
      <diagonal/>
    </border>
    <border>
      <left style="thin">
        <color rgb="FF0046A0"/>
      </left>
      <right/>
      <top style="thin">
        <color theme="0" tint="-0.34998626667073579"/>
      </top>
      <bottom/>
      <diagonal/>
    </border>
    <border>
      <left/>
      <right style="thin">
        <color rgb="FF0046A0"/>
      </right>
      <top style="thin">
        <color theme="0" tint="-0.34998626667073579"/>
      </top>
      <bottom/>
      <diagonal/>
    </border>
    <border>
      <left style="thin">
        <color rgb="FF0046A0"/>
      </left>
      <right/>
      <top/>
      <bottom/>
      <diagonal/>
    </border>
    <border>
      <left/>
      <right style="thin">
        <color rgb="FF0046A0"/>
      </right>
      <top/>
      <bottom/>
      <diagonal/>
    </border>
    <border>
      <left style="thin">
        <color rgb="FF0046A0"/>
      </left>
      <right/>
      <top/>
      <bottom style="thin">
        <color rgb="FF0046A0"/>
      </bottom>
      <diagonal/>
    </border>
    <border>
      <left/>
      <right/>
      <top/>
      <bottom style="thin">
        <color rgb="FF0046A0"/>
      </bottom>
      <diagonal/>
    </border>
    <border>
      <left/>
      <right style="thin">
        <color rgb="FF0046A0"/>
      </right>
      <top/>
      <bottom style="thin">
        <color rgb="FF0046A0"/>
      </bottom>
      <diagonal/>
    </border>
    <border>
      <left/>
      <right style="thin">
        <color rgb="FF008282"/>
      </right>
      <top style="thin">
        <color theme="2" tint="-0.249977111117893"/>
      </top>
      <bottom style="thin">
        <color theme="2" tint="-9.9978637043366805E-2"/>
      </bottom>
      <diagonal/>
    </border>
    <border>
      <left/>
      <right style="thin">
        <color rgb="FF00828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rgb="FF008282"/>
      </left>
      <right style="thin">
        <color theme="2" tint="-9.9978637043366805E-2"/>
      </right>
      <top style="thin">
        <color theme="2" tint="-0.249977111117893"/>
      </top>
      <bottom style="thin">
        <color theme="2" tint="-9.9978637043366805E-2"/>
      </bottom>
      <diagonal/>
    </border>
    <border>
      <left style="thin">
        <color rgb="FF00828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0" tint="-0.249977111117893"/>
      </left>
      <right style="thin">
        <color rgb="FF008282"/>
      </right>
      <top style="thin">
        <color theme="2" tint="-9.9978637043366805E-2"/>
      </top>
      <bottom style="thin">
        <color rgb="FF008282"/>
      </bottom>
      <diagonal/>
    </border>
    <border>
      <left style="thin">
        <color theme="2" tint="-9.9978637043366805E-2"/>
      </left>
      <right style="thin">
        <color rgb="FF008282"/>
      </right>
      <top/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rgb="FF00828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rgb="FF008282"/>
      </left>
      <right style="thin">
        <color theme="2" tint="-9.9978637043366805E-2"/>
      </right>
      <top/>
      <bottom/>
      <diagonal/>
    </border>
    <border>
      <left style="thin">
        <color rgb="FF008282"/>
      </left>
      <right style="thin">
        <color theme="2" tint="-9.9978637043366805E-2"/>
      </right>
      <top style="thin">
        <color theme="2" tint="-9.9978637043366805E-2"/>
      </top>
      <bottom/>
      <diagonal/>
    </border>
    <border>
      <left style="thin">
        <color rgb="FF008282"/>
      </left>
      <right style="thin">
        <color theme="0" tint="-0.249977111117893"/>
      </right>
      <top style="thin">
        <color theme="2" tint="-9.9978637043366805E-2"/>
      </top>
      <bottom style="thin">
        <color rgb="FF008282"/>
      </bottom>
      <diagonal/>
    </border>
    <border>
      <left/>
      <right/>
      <top style="thin">
        <color rgb="FF008282"/>
      </top>
      <bottom/>
      <diagonal/>
    </border>
    <border>
      <left style="thin">
        <color rgb="FF008282"/>
      </left>
      <right/>
      <top/>
      <bottom/>
      <diagonal/>
    </border>
    <border>
      <left style="thin">
        <color theme="1" tint="0.24994659260841701"/>
      </left>
      <right/>
      <top style="thin">
        <color theme="1" tint="0.24994659260841701"/>
      </top>
      <bottom/>
      <diagonal/>
    </border>
    <border>
      <left/>
      <right/>
      <top style="thin">
        <color theme="1" tint="0.24994659260841701"/>
      </top>
      <bottom/>
      <diagonal/>
    </border>
    <border>
      <left style="thin">
        <color theme="1" tint="0.24994659260841701"/>
      </left>
      <right/>
      <top/>
      <bottom style="thin">
        <color theme="1" tint="0.24994659260841701"/>
      </bottom>
      <diagonal/>
    </border>
    <border>
      <left/>
      <right/>
      <top/>
      <bottom style="thin">
        <color theme="1" tint="0.24994659260841701"/>
      </bottom>
      <diagonal/>
    </border>
    <border>
      <left/>
      <right style="thin">
        <color theme="1" tint="0.24994659260841701"/>
      </right>
      <top style="thin">
        <color theme="1" tint="0.24994659260841701"/>
      </top>
      <bottom/>
      <diagonal/>
    </border>
    <border>
      <left/>
      <right style="thin">
        <color theme="1" tint="0.24994659260841701"/>
      </right>
      <top/>
      <bottom style="thin">
        <color theme="1" tint="0.24994659260841701"/>
      </bottom>
      <diagonal/>
    </border>
    <border>
      <left style="thin">
        <color theme="7" tint="-0.24994659260841701"/>
      </left>
      <right/>
      <top style="thin">
        <color theme="7" tint="-0.24994659260841701"/>
      </top>
      <bottom/>
      <diagonal/>
    </border>
    <border>
      <left/>
      <right/>
      <top style="thin">
        <color theme="7" tint="-0.24994659260841701"/>
      </top>
      <bottom/>
      <diagonal/>
    </border>
    <border>
      <left style="thin">
        <color theme="7" tint="-0.24994659260841701"/>
      </left>
      <right/>
      <top/>
      <bottom style="thin">
        <color theme="7" tint="-0.24994659260841701"/>
      </bottom>
      <diagonal/>
    </border>
    <border>
      <left/>
      <right/>
      <top/>
      <bottom style="thin">
        <color theme="7" tint="-0.24994659260841701"/>
      </bottom>
      <diagonal/>
    </border>
    <border>
      <left/>
      <right style="thin">
        <color theme="7" tint="-0.24994659260841701"/>
      </right>
      <top style="thin">
        <color theme="7" tint="-0.24994659260841701"/>
      </top>
      <bottom/>
      <diagonal/>
    </border>
    <border>
      <left/>
      <right style="thin">
        <color theme="7" tint="-0.24994659260841701"/>
      </right>
      <top/>
      <bottom style="thin">
        <color theme="7" tint="-0.24994659260841701"/>
      </bottom>
      <diagonal/>
    </border>
    <border>
      <left style="thin">
        <color rgb="FF008C3F"/>
      </left>
      <right style="thin">
        <color rgb="FF008C3F"/>
      </right>
      <top style="thin">
        <color rgb="FF008C3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8C3F"/>
      </left>
      <right style="thin">
        <color rgb="FF008C3F"/>
      </right>
      <top/>
      <bottom style="thin">
        <color rgb="FF008C3F"/>
      </bottom>
      <diagonal/>
    </border>
    <border>
      <left/>
      <right style="thin">
        <color rgb="FF008C3F"/>
      </right>
      <top/>
      <bottom style="thin">
        <color rgb="FF008C3F"/>
      </bottom>
      <diagonal/>
    </border>
    <border>
      <left style="thin">
        <color rgb="FFD32B33"/>
      </left>
      <right style="thin">
        <color rgb="FFD32B33"/>
      </right>
      <top style="thin">
        <color rgb="FFD32B33"/>
      </top>
      <bottom/>
      <diagonal/>
    </border>
    <border>
      <left style="thin">
        <color rgb="FFD32B33"/>
      </left>
      <right style="thin">
        <color theme="2" tint="-9.9978637043366805E-2"/>
      </right>
      <top/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rgb="FFD32B33"/>
      </right>
      <top/>
      <bottom style="thin">
        <color theme="2" tint="-9.9978637043366805E-2"/>
      </bottom>
      <diagonal/>
    </border>
    <border>
      <left style="thin">
        <color rgb="FF008C3F"/>
      </left>
      <right/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rgb="FF008C3F"/>
      </right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226">
    <xf numFmtId="0" fontId="0" fillId="0" borderId="0" xfId="0"/>
    <xf numFmtId="0" fontId="0" fillId="0" borderId="0" xfId="0" applyProtection="1">
      <protection locked="0"/>
    </xf>
    <xf numFmtId="44" fontId="0" fillId="0" borderId="0" xfId="1" applyFont="1" applyProtection="1">
      <protection locked="0"/>
    </xf>
    <xf numFmtId="49" fontId="0" fillId="0" borderId="0" xfId="0" applyNumberFormat="1" applyProtection="1">
      <protection locked="0"/>
    </xf>
    <xf numFmtId="0" fontId="0" fillId="0" borderId="0" xfId="0" applyAlignment="1" applyProtection="1">
      <alignment horizontal="right"/>
      <protection locked="0"/>
    </xf>
    <xf numFmtId="0" fontId="0" fillId="0" borderId="0" xfId="0" applyAlignment="1" applyProtection="1">
      <alignment horizontal="center" vertical="center"/>
      <protection locked="0"/>
    </xf>
    <xf numFmtId="0" fontId="3" fillId="0" borderId="0" xfId="0" applyFont="1" applyProtection="1">
      <protection locked="0"/>
    </xf>
    <xf numFmtId="49" fontId="0" fillId="0" borderId="0" xfId="0" applyNumberFormat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7" fillId="3" borderId="9" xfId="0" applyFont="1" applyFill="1" applyBorder="1"/>
    <xf numFmtId="0" fontId="7" fillId="0" borderId="0" xfId="0" applyFont="1" applyProtection="1">
      <protection locked="0"/>
    </xf>
    <xf numFmtId="0" fontId="7" fillId="0" borderId="9" xfId="0" applyFont="1" applyBorder="1"/>
    <xf numFmtId="0" fontId="7" fillId="3" borderId="10" xfId="0" applyFont="1" applyFill="1" applyBorder="1"/>
    <xf numFmtId="0" fontId="9" fillId="2" borderId="9" xfId="0" applyFont="1" applyFill="1" applyBorder="1" applyAlignment="1">
      <alignment horizontal="center" vertical="center" wrapText="1"/>
    </xf>
    <xf numFmtId="0" fontId="10" fillId="0" borderId="0" xfId="0" applyFont="1" applyAlignment="1" applyProtection="1">
      <alignment horizontal="center" vertical="center"/>
      <protection locked="0"/>
    </xf>
    <xf numFmtId="0" fontId="8" fillId="6" borderId="11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 wrapText="1"/>
    </xf>
    <xf numFmtId="49" fontId="8" fillId="6" borderId="11" xfId="0" applyNumberFormat="1" applyFont="1" applyFill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/>
    </xf>
    <xf numFmtId="44" fontId="7" fillId="0" borderId="17" xfId="1" applyFont="1" applyFill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14" fontId="7" fillId="0" borderId="20" xfId="0" applyNumberFormat="1" applyFont="1" applyBorder="1" applyAlignment="1">
      <alignment vertical="center"/>
    </xf>
    <xf numFmtId="0" fontId="7" fillId="0" borderId="19" xfId="0" applyFont="1" applyBorder="1" applyAlignment="1">
      <alignment horizontal="center" vertical="center"/>
    </xf>
    <xf numFmtId="44" fontId="7" fillId="0" borderId="19" xfId="1" applyFont="1" applyFill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14" fontId="11" fillId="0" borderId="22" xfId="0" applyNumberFormat="1" applyFont="1" applyBorder="1" applyAlignment="1">
      <alignment vertical="center"/>
    </xf>
    <xf numFmtId="0" fontId="11" fillId="0" borderId="23" xfId="0" applyFont="1" applyBorder="1" applyAlignment="1">
      <alignment horizontal="center" vertical="center"/>
    </xf>
    <xf numFmtId="44" fontId="11" fillId="0" borderId="23" xfId="1" applyFont="1" applyFill="1" applyBorder="1" applyAlignment="1">
      <alignment horizontal="center" vertical="center"/>
    </xf>
    <xf numFmtId="14" fontId="11" fillId="0" borderId="24" xfId="0" applyNumberFormat="1" applyFont="1" applyBorder="1" applyAlignment="1">
      <alignment vertical="center"/>
    </xf>
    <xf numFmtId="0" fontId="11" fillId="0" borderId="25" xfId="0" applyFont="1" applyBorder="1" applyAlignment="1">
      <alignment horizontal="center" vertical="center"/>
    </xf>
    <xf numFmtId="44" fontId="11" fillId="0" borderId="25" xfId="1" applyFont="1" applyFill="1" applyBorder="1" applyAlignment="1">
      <alignment horizontal="center" vertical="center"/>
    </xf>
    <xf numFmtId="49" fontId="11" fillId="0" borderId="25" xfId="0" applyNumberFormat="1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14" fontId="7" fillId="0" borderId="15" xfId="0" applyNumberFormat="1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44" fontId="10" fillId="0" borderId="0" xfId="1" applyFont="1" applyAlignment="1" applyProtection="1">
      <alignment horizontal="center" vertical="center"/>
      <protection locked="0"/>
    </xf>
    <xf numFmtId="0" fontId="9" fillId="2" borderId="9" xfId="0" applyFont="1" applyFill="1" applyBorder="1" applyAlignment="1">
      <alignment horizontal="center" vertical="center"/>
    </xf>
    <xf numFmtId="0" fontId="8" fillId="10" borderId="33" xfId="0" applyFont="1" applyFill="1" applyBorder="1" applyAlignment="1">
      <alignment horizontal="center" vertical="center" wrapText="1"/>
    </xf>
    <xf numFmtId="44" fontId="8" fillId="10" borderId="33" xfId="1" applyFont="1" applyFill="1" applyBorder="1" applyAlignment="1">
      <alignment horizontal="center" vertical="center" wrapText="1"/>
    </xf>
    <xf numFmtId="49" fontId="8" fillId="10" borderId="33" xfId="0" applyNumberFormat="1" applyFont="1" applyFill="1" applyBorder="1" applyAlignment="1">
      <alignment horizontal="center" vertical="center" wrapText="1"/>
    </xf>
    <xf numFmtId="0" fontId="11" fillId="0" borderId="35" xfId="0" applyFont="1" applyBorder="1"/>
    <xf numFmtId="164" fontId="11" fillId="0" borderId="35" xfId="1" applyNumberFormat="1" applyFont="1" applyFill="1" applyBorder="1" applyAlignment="1">
      <alignment vertical="center"/>
    </xf>
    <xf numFmtId="49" fontId="11" fillId="0" borderId="35" xfId="0" applyNumberFormat="1" applyFont="1" applyBorder="1" applyAlignment="1">
      <alignment horizontal="center"/>
    </xf>
    <xf numFmtId="0" fontId="11" fillId="0" borderId="34" xfId="0" applyFont="1" applyBorder="1"/>
    <xf numFmtId="164" fontId="11" fillId="0" borderId="34" xfId="1" applyNumberFormat="1" applyFont="1" applyFill="1" applyBorder="1" applyAlignment="1">
      <alignment vertical="center"/>
    </xf>
    <xf numFmtId="49" fontId="11" fillId="0" borderId="34" xfId="0" applyNumberFormat="1" applyFont="1" applyBorder="1" applyAlignment="1">
      <alignment horizontal="center"/>
    </xf>
    <xf numFmtId="164" fontId="11" fillId="0" borderId="36" xfId="1" applyNumberFormat="1" applyFont="1" applyFill="1" applyBorder="1" applyAlignment="1">
      <alignment horizontal="center" vertical="center"/>
    </xf>
    <xf numFmtId="164" fontId="11" fillId="0" borderId="35" xfId="1" applyNumberFormat="1" applyFont="1" applyFill="1" applyBorder="1" applyAlignment="1">
      <alignment horizontal="center" vertical="center"/>
    </xf>
    <xf numFmtId="164" fontId="11" fillId="0" borderId="34" xfId="1" applyNumberFormat="1" applyFont="1" applyFill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49" fontId="11" fillId="0" borderId="36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49" fontId="11" fillId="0" borderId="35" xfId="0" applyNumberFormat="1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49" fontId="11" fillId="0" borderId="34" xfId="0" applyNumberFormat="1" applyFont="1" applyBorder="1" applyAlignment="1">
      <alignment horizontal="center" vertical="center"/>
    </xf>
    <xf numFmtId="44" fontId="12" fillId="0" borderId="0" xfId="1" applyFont="1" applyAlignment="1" applyProtection="1">
      <alignment vertical="center" wrapText="1"/>
      <protection locked="0"/>
    </xf>
    <xf numFmtId="0" fontId="0" fillId="0" borderId="0" xfId="0" applyAlignment="1" applyProtection="1">
      <alignment horizontal="center" wrapText="1"/>
      <protection locked="0"/>
    </xf>
    <xf numFmtId="0" fontId="0" fillId="0" borderId="0" xfId="0" applyAlignment="1" applyProtection="1">
      <alignment wrapText="1"/>
      <protection locked="0"/>
    </xf>
    <xf numFmtId="14" fontId="11" fillId="0" borderId="38" xfId="0" applyNumberFormat="1" applyFont="1" applyBorder="1" applyAlignment="1">
      <alignment horizontal="center" vertical="center"/>
    </xf>
    <xf numFmtId="14" fontId="11" fillId="0" borderId="39" xfId="0" applyNumberFormat="1" applyFont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14" fontId="11" fillId="0" borderId="41" xfId="0" applyNumberFormat="1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14" fontId="11" fillId="0" borderId="39" xfId="0" applyNumberFormat="1" applyFont="1" applyBorder="1"/>
    <xf numFmtId="0" fontId="11" fillId="0" borderId="40" xfId="0" applyFont="1" applyBorder="1"/>
    <xf numFmtId="14" fontId="11" fillId="0" borderId="41" xfId="0" applyNumberFormat="1" applyFont="1" applyBorder="1"/>
    <xf numFmtId="0" fontId="11" fillId="0" borderId="42" xfId="0" applyFont="1" applyBorder="1"/>
    <xf numFmtId="0" fontId="7" fillId="0" borderId="43" xfId="0" applyFont="1" applyBorder="1"/>
    <xf numFmtId="0" fontId="7" fillId="0" borderId="44" xfId="0" applyFont="1" applyBorder="1"/>
    <xf numFmtId="164" fontId="7" fillId="0" borderId="44" xfId="1" applyNumberFormat="1" applyFont="1" applyFill="1" applyBorder="1" applyAlignment="1">
      <alignment vertical="center"/>
    </xf>
    <xf numFmtId="49" fontId="7" fillId="0" borderId="44" xfId="0" applyNumberFormat="1" applyFont="1" applyBorder="1" applyAlignment="1">
      <alignment horizontal="center"/>
    </xf>
    <xf numFmtId="0" fontId="7" fillId="0" borderId="45" xfId="0" applyFont="1" applyBorder="1"/>
    <xf numFmtId="0" fontId="7" fillId="0" borderId="46" xfId="0" applyFont="1" applyBorder="1"/>
    <xf numFmtId="0" fontId="17" fillId="0" borderId="0" xfId="0" applyFont="1" applyAlignment="1" applyProtection="1">
      <alignment vertical="center"/>
      <protection locked="0"/>
    </xf>
    <xf numFmtId="0" fontId="17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  <protection locked="0"/>
    </xf>
    <xf numFmtId="0" fontId="19" fillId="0" borderId="0" xfId="0" applyFont="1" applyProtection="1">
      <protection locked="0"/>
    </xf>
    <xf numFmtId="0" fontId="10" fillId="0" borderId="0" xfId="0" applyFont="1"/>
    <xf numFmtId="0" fontId="10" fillId="0" borderId="0" xfId="0" applyFont="1" applyAlignment="1">
      <alignment horizontal="center"/>
    </xf>
    <xf numFmtId="0" fontId="10" fillId="0" borderId="8" xfId="0" applyFont="1" applyBorder="1"/>
    <xf numFmtId="0" fontId="20" fillId="0" borderId="0" xfId="0" applyFont="1"/>
    <xf numFmtId="0" fontId="10" fillId="0" borderId="61" xfId="0" applyFont="1" applyBorder="1"/>
    <xf numFmtId="0" fontId="10" fillId="0" borderId="62" xfId="0" applyFont="1" applyBorder="1"/>
    <xf numFmtId="0" fontId="10" fillId="0" borderId="63" xfId="0" applyFont="1" applyBorder="1"/>
    <xf numFmtId="0" fontId="10" fillId="0" borderId="64" xfId="0" applyFont="1" applyBorder="1"/>
    <xf numFmtId="0" fontId="10" fillId="0" borderId="65" xfId="0" applyFont="1" applyBorder="1"/>
    <xf numFmtId="0" fontId="10" fillId="0" borderId="66" xfId="0" applyFont="1" applyBorder="1"/>
    <xf numFmtId="0" fontId="10" fillId="0" borderId="67" xfId="0" applyFont="1" applyBorder="1"/>
    <xf numFmtId="44" fontId="20" fillId="0" borderId="68" xfId="0" applyNumberFormat="1" applyFont="1" applyBorder="1" applyAlignment="1">
      <alignment horizontal="center" vertical="center"/>
    </xf>
    <xf numFmtId="44" fontId="20" fillId="0" borderId="69" xfId="0" applyNumberFormat="1" applyFont="1" applyBorder="1" applyAlignment="1">
      <alignment horizontal="center" vertical="center"/>
    </xf>
    <xf numFmtId="44" fontId="20" fillId="0" borderId="70" xfId="0" applyNumberFormat="1" applyFont="1" applyBorder="1" applyAlignment="1">
      <alignment horizontal="center" vertical="center"/>
    </xf>
    <xf numFmtId="44" fontId="20" fillId="0" borderId="71" xfId="0" applyNumberFormat="1" applyFont="1" applyBorder="1" applyAlignment="1">
      <alignment horizontal="center" vertical="center"/>
    </xf>
    <xf numFmtId="44" fontId="20" fillId="0" borderId="72" xfId="0" applyNumberFormat="1" applyFont="1" applyBorder="1" applyAlignment="1">
      <alignment horizontal="center" vertical="center"/>
    </xf>
    <xf numFmtId="44" fontId="20" fillId="0" borderId="53" xfId="0" applyNumberFormat="1" applyFont="1" applyBorder="1" applyAlignment="1">
      <alignment horizontal="center" vertical="center"/>
    </xf>
    <xf numFmtId="44" fontId="20" fillId="0" borderId="73" xfId="0" applyNumberFormat="1" applyFont="1" applyBorder="1" applyAlignment="1">
      <alignment horizontal="center" vertical="center"/>
    </xf>
    <xf numFmtId="44" fontId="20" fillId="0" borderId="74" xfId="0" applyNumberFormat="1" applyFont="1" applyBorder="1" applyAlignment="1">
      <alignment horizontal="center" vertical="center"/>
    </xf>
    <xf numFmtId="44" fontId="20" fillId="0" borderId="75" xfId="0" applyNumberFormat="1" applyFont="1" applyBorder="1" applyAlignment="1">
      <alignment horizontal="center" vertical="center"/>
    </xf>
    <xf numFmtId="44" fontId="20" fillId="0" borderId="76" xfId="0" applyNumberFormat="1" applyFont="1" applyBorder="1" applyAlignment="1">
      <alignment horizontal="center" vertical="center"/>
    </xf>
    <xf numFmtId="44" fontId="20" fillId="0" borderId="77" xfId="0" applyNumberFormat="1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44" fontId="24" fillId="5" borderId="33" xfId="0" applyNumberFormat="1" applyFont="1" applyFill="1" applyBorder="1" applyAlignment="1">
      <alignment vertical="center"/>
    </xf>
    <xf numFmtId="0" fontId="25" fillId="5" borderId="33" xfId="0" applyFont="1" applyFill="1" applyBorder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8" fillId="17" borderId="0" xfId="0" applyFont="1" applyFill="1" applyAlignment="1" applyProtection="1">
      <alignment horizontal="center" vertical="center"/>
      <protection locked="0"/>
    </xf>
    <xf numFmtId="0" fontId="18" fillId="17" borderId="0" xfId="0" applyFont="1" applyFill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/>
      <protection locked="0"/>
    </xf>
    <xf numFmtId="0" fontId="29" fillId="0" borderId="0" xfId="0" applyFont="1" applyProtection="1">
      <protection locked="0"/>
    </xf>
    <xf numFmtId="0" fontId="29" fillId="0" borderId="0" xfId="0" applyFont="1" applyAlignment="1" applyProtection="1">
      <alignment horizontal="center" vertical="center"/>
      <protection locked="0"/>
    </xf>
    <xf numFmtId="0" fontId="8" fillId="10" borderId="92" xfId="0" applyFont="1" applyFill="1" applyBorder="1" applyAlignment="1">
      <alignment horizontal="center" vertical="center" wrapText="1"/>
    </xf>
    <xf numFmtId="44" fontId="8" fillId="10" borderId="92" xfId="1" applyFont="1" applyFill="1" applyBorder="1" applyAlignment="1">
      <alignment horizontal="center" vertical="center" wrapText="1"/>
    </xf>
    <xf numFmtId="49" fontId="8" fillId="10" borderId="92" xfId="0" applyNumberFormat="1" applyFont="1" applyFill="1" applyBorder="1" applyAlignment="1">
      <alignment horizontal="center" vertical="center" wrapText="1"/>
    </xf>
    <xf numFmtId="14" fontId="11" fillId="0" borderId="93" xfId="0" applyNumberFormat="1" applyFont="1" applyBorder="1" applyAlignment="1">
      <alignment horizontal="center" vertical="center"/>
    </xf>
    <xf numFmtId="0" fontId="11" fillId="0" borderId="93" xfId="0" applyFont="1" applyBorder="1" applyAlignment="1">
      <alignment horizontal="center" vertical="center"/>
    </xf>
    <xf numFmtId="164" fontId="11" fillId="0" borderId="93" xfId="1" applyNumberFormat="1" applyFont="1" applyFill="1" applyBorder="1" applyAlignment="1">
      <alignment horizontal="center" vertical="center"/>
    </xf>
    <xf numFmtId="49" fontId="11" fillId="0" borderId="93" xfId="0" applyNumberFormat="1" applyFont="1" applyBorder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9" fillId="15" borderId="0" xfId="0" applyFont="1" applyFill="1" applyAlignment="1" applyProtection="1">
      <alignment horizontal="center" vertical="center"/>
      <protection locked="0"/>
    </xf>
    <xf numFmtId="0" fontId="17" fillId="15" borderId="0" xfId="0" applyFont="1" applyFill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9" fillId="16" borderId="0" xfId="0" applyFont="1" applyFill="1" applyAlignment="1" applyProtection="1">
      <alignment horizontal="center" vertical="center"/>
      <protection locked="0"/>
    </xf>
    <xf numFmtId="0" fontId="17" fillId="16" borderId="0" xfId="0" applyFont="1" applyFill="1" applyAlignment="1" applyProtection="1">
      <alignment horizontal="center" vertical="center"/>
      <protection locked="0"/>
    </xf>
    <xf numFmtId="44" fontId="14" fillId="5" borderId="33" xfId="0" applyNumberFormat="1" applyFont="1" applyFill="1" applyBorder="1" applyAlignment="1">
      <alignment horizontal="center" vertical="center"/>
    </xf>
    <xf numFmtId="0" fontId="14" fillId="5" borderId="33" xfId="0" applyFont="1" applyFill="1" applyBorder="1" applyAlignment="1">
      <alignment horizontal="center" vertical="center"/>
    </xf>
    <xf numFmtId="44" fontId="16" fillId="11" borderId="2" xfId="1" applyFont="1" applyFill="1" applyBorder="1" applyAlignment="1">
      <alignment horizontal="center" vertical="center"/>
    </xf>
    <xf numFmtId="44" fontId="16" fillId="11" borderId="0" xfId="1" applyFont="1" applyFill="1" applyBorder="1" applyAlignment="1">
      <alignment horizontal="center" vertical="center"/>
    </xf>
    <xf numFmtId="44" fontId="16" fillId="11" borderId="5" xfId="1" applyFont="1" applyFill="1" applyBorder="1" applyAlignment="1">
      <alignment horizontal="center" vertical="center"/>
    </xf>
    <xf numFmtId="44" fontId="16" fillId="11" borderId="0" xfId="1" applyFont="1" applyFill="1" applyAlignment="1">
      <alignment horizontal="center" vertical="center"/>
    </xf>
    <xf numFmtId="44" fontId="16" fillId="11" borderId="3" xfId="1" applyFont="1" applyFill="1" applyBorder="1" applyAlignment="1">
      <alignment horizontal="center" vertical="center"/>
    </xf>
    <xf numFmtId="44" fontId="16" fillId="11" borderId="1" xfId="1" applyFont="1" applyFill="1" applyBorder="1" applyAlignment="1">
      <alignment horizontal="center" vertical="center"/>
    </xf>
    <xf numFmtId="44" fontId="16" fillId="11" borderId="4" xfId="1" applyFont="1" applyFill="1" applyBorder="1" applyAlignment="1">
      <alignment horizontal="center" vertical="center"/>
    </xf>
    <xf numFmtId="44" fontId="14" fillId="8" borderId="27" xfId="0" applyNumberFormat="1" applyFont="1" applyFill="1" applyBorder="1" applyAlignment="1">
      <alignment horizontal="center" vertical="center"/>
    </xf>
    <xf numFmtId="0" fontId="14" fillId="8" borderId="29" xfId="0" applyFont="1" applyFill="1" applyBorder="1" applyAlignment="1">
      <alignment horizontal="center" vertical="center"/>
    </xf>
    <xf numFmtId="0" fontId="14" fillId="8" borderId="27" xfId="0" applyFont="1" applyFill="1" applyBorder="1" applyAlignment="1">
      <alignment horizontal="center" vertical="center"/>
    </xf>
    <xf numFmtId="0" fontId="14" fillId="8" borderId="28" xfId="0" applyFont="1" applyFill="1" applyBorder="1" applyAlignment="1">
      <alignment horizontal="center" vertical="center"/>
    </xf>
    <xf numFmtId="0" fontId="14" fillId="8" borderId="30" xfId="0" applyFont="1" applyFill="1" applyBorder="1" applyAlignment="1">
      <alignment horizontal="center" vertical="center"/>
    </xf>
    <xf numFmtId="44" fontId="16" fillId="7" borderId="6" xfId="1" applyFont="1" applyFill="1" applyBorder="1" applyAlignment="1">
      <alignment horizontal="center" vertical="center"/>
    </xf>
    <xf numFmtId="0" fontId="6" fillId="9" borderId="33" xfId="0" applyFont="1" applyFill="1" applyBorder="1" applyAlignment="1" applyProtection="1">
      <alignment horizontal="center" vertical="center"/>
      <protection locked="0"/>
    </xf>
    <xf numFmtId="0" fontId="6" fillId="4" borderId="12" xfId="0" applyFont="1" applyFill="1" applyBorder="1" applyAlignment="1" applyProtection="1">
      <alignment horizontal="center" vertical="center"/>
      <protection locked="0"/>
    </xf>
    <xf numFmtId="0" fontId="6" fillId="4" borderId="13" xfId="0" applyFont="1" applyFill="1" applyBorder="1" applyAlignment="1" applyProtection="1">
      <alignment horizontal="center" vertical="center"/>
      <protection locked="0"/>
    </xf>
    <xf numFmtId="0" fontId="6" fillId="4" borderId="14" xfId="0" applyFont="1" applyFill="1" applyBorder="1" applyAlignment="1" applyProtection="1">
      <alignment horizontal="center" vertical="center"/>
      <protection locked="0"/>
    </xf>
    <xf numFmtId="0" fontId="6" fillId="4" borderId="16" xfId="0" applyFont="1" applyFill="1" applyBorder="1" applyAlignment="1" applyProtection="1">
      <alignment horizontal="center" vertical="center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4" borderId="18" xfId="0" applyFont="1" applyFill="1" applyBorder="1" applyAlignment="1" applyProtection="1">
      <alignment horizontal="center" vertical="center"/>
      <protection locked="0"/>
    </xf>
    <xf numFmtId="0" fontId="15" fillId="5" borderId="33" xfId="0" applyFont="1" applyFill="1" applyBorder="1" applyAlignment="1" applyProtection="1">
      <alignment horizontal="center"/>
      <protection locked="0"/>
    </xf>
    <xf numFmtId="49" fontId="5" fillId="11" borderId="47" xfId="0" applyNumberFormat="1" applyFont="1" applyFill="1" applyBorder="1" applyAlignment="1" applyProtection="1">
      <alignment horizontal="center"/>
      <protection locked="0"/>
    </xf>
    <xf numFmtId="49" fontId="5" fillId="11" borderId="48" xfId="0" applyNumberFormat="1" applyFont="1" applyFill="1" applyBorder="1" applyAlignment="1" applyProtection="1">
      <alignment horizontal="center"/>
      <protection locked="0"/>
    </xf>
    <xf numFmtId="49" fontId="5" fillId="11" borderId="37" xfId="0" applyNumberFormat="1" applyFont="1" applyFill="1" applyBorder="1" applyAlignment="1" applyProtection="1">
      <alignment horizontal="center"/>
      <protection locked="0"/>
    </xf>
    <xf numFmtId="0" fontId="15" fillId="8" borderId="31" xfId="0" applyFont="1" applyFill="1" applyBorder="1" applyAlignment="1" applyProtection="1">
      <alignment horizontal="center"/>
      <protection locked="0"/>
    </xf>
    <xf numFmtId="0" fontId="15" fillId="8" borderId="32" xfId="0" applyFont="1" applyFill="1" applyBorder="1" applyAlignment="1" applyProtection="1">
      <alignment horizontal="center"/>
      <protection locked="0"/>
    </xf>
    <xf numFmtId="0" fontId="13" fillId="7" borderId="7" xfId="0" applyFont="1" applyFill="1" applyBorder="1" applyAlignment="1" applyProtection="1">
      <alignment horizontal="center"/>
      <protection locked="0"/>
    </xf>
    <xf numFmtId="0" fontId="27" fillId="17" borderId="86" xfId="0" applyFont="1" applyFill="1" applyBorder="1" applyAlignment="1">
      <alignment horizontal="center" vertical="center"/>
    </xf>
    <xf numFmtId="0" fontId="27" fillId="17" borderId="87" xfId="0" applyFont="1" applyFill="1" applyBorder="1" applyAlignment="1">
      <alignment horizontal="center" vertical="center"/>
    </xf>
    <xf numFmtId="0" fontId="27" fillId="17" borderId="88" xfId="0" applyFont="1" applyFill="1" applyBorder="1" applyAlignment="1">
      <alignment horizontal="center" vertical="center"/>
    </xf>
    <xf numFmtId="0" fontId="27" fillId="17" borderId="89" xfId="0" applyFont="1" applyFill="1" applyBorder="1" applyAlignment="1">
      <alignment horizontal="center" vertical="center"/>
    </xf>
    <xf numFmtId="44" fontId="21" fillId="21" borderId="87" xfId="0" applyNumberFormat="1" applyFont="1" applyFill="1" applyBorder="1" applyAlignment="1">
      <alignment horizontal="center" vertical="center"/>
    </xf>
    <xf numFmtId="44" fontId="21" fillId="21" borderId="90" xfId="0" applyNumberFormat="1" applyFont="1" applyFill="1" applyBorder="1" applyAlignment="1">
      <alignment horizontal="center" vertical="center"/>
    </xf>
    <xf numFmtId="44" fontId="21" fillId="21" borderId="89" xfId="0" applyNumberFormat="1" applyFont="1" applyFill="1" applyBorder="1" applyAlignment="1">
      <alignment horizontal="center" vertical="center"/>
    </xf>
    <xf numFmtId="44" fontId="21" fillId="21" borderId="91" xfId="0" applyNumberFormat="1" applyFont="1" applyFill="1" applyBorder="1" applyAlignment="1">
      <alignment horizontal="center" vertical="center"/>
    </xf>
    <xf numFmtId="0" fontId="26" fillId="0" borderId="0" xfId="0" applyFont="1" applyAlignment="1" applyProtection="1">
      <alignment horizontal="center" vertical="center"/>
      <protection locked="0"/>
    </xf>
    <xf numFmtId="0" fontId="13" fillId="16" borderId="65" xfId="0" applyFont="1" applyFill="1" applyBorder="1" applyAlignment="1">
      <alignment horizontal="center" vertical="center"/>
    </xf>
    <xf numFmtId="0" fontId="13" fillId="16" borderId="66" xfId="0" applyFont="1" applyFill="1" applyBorder="1" applyAlignment="1">
      <alignment horizontal="center" vertical="center"/>
    </xf>
    <xf numFmtId="0" fontId="13" fillId="15" borderId="63" xfId="0" applyFont="1" applyFill="1" applyBorder="1" applyAlignment="1">
      <alignment horizontal="center" vertical="center"/>
    </xf>
    <xf numFmtId="0" fontId="13" fillId="15" borderId="0" xfId="0" applyFont="1" applyFill="1" applyAlignment="1">
      <alignment horizontal="center" vertical="center"/>
    </xf>
    <xf numFmtId="0" fontId="13" fillId="16" borderId="63" xfId="0" applyFont="1" applyFill="1" applyBorder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44" fontId="22" fillId="13" borderId="59" xfId="0" applyNumberFormat="1" applyFont="1" applyFill="1" applyBorder="1" applyAlignment="1">
      <alignment horizontal="center" vertical="center"/>
    </xf>
    <xf numFmtId="44" fontId="22" fillId="13" borderId="60" xfId="0" applyNumberFormat="1" applyFont="1" applyFill="1" applyBorder="1" applyAlignment="1">
      <alignment horizontal="center" vertical="center"/>
    </xf>
    <xf numFmtId="44" fontId="22" fillId="13" borderId="0" xfId="0" applyNumberFormat="1" applyFont="1" applyFill="1" applyAlignment="1">
      <alignment horizontal="center" vertical="center"/>
    </xf>
    <xf numFmtId="44" fontId="22" fillId="13" borderId="64" xfId="0" applyNumberFormat="1" applyFont="1" applyFill="1" applyBorder="1" applyAlignment="1">
      <alignment horizontal="center" vertical="center"/>
    </xf>
    <xf numFmtId="44" fontId="22" fillId="13" borderId="66" xfId="0" applyNumberFormat="1" applyFont="1" applyFill="1" applyBorder="1" applyAlignment="1">
      <alignment horizontal="center" vertical="center"/>
    </xf>
    <xf numFmtId="44" fontId="22" fillId="13" borderId="67" xfId="0" applyNumberFormat="1" applyFont="1" applyFill="1" applyBorder="1" applyAlignment="1">
      <alignment horizontal="center" vertical="center"/>
    </xf>
    <xf numFmtId="0" fontId="13" fillId="15" borderId="58" xfId="0" applyFont="1" applyFill="1" applyBorder="1" applyAlignment="1">
      <alignment horizontal="center" vertical="center"/>
    </xf>
    <xf numFmtId="0" fontId="13" fillId="15" borderId="59" xfId="0" applyFont="1" applyFill="1" applyBorder="1" applyAlignment="1">
      <alignment horizontal="center" vertical="center"/>
    </xf>
    <xf numFmtId="0" fontId="19" fillId="0" borderId="0" xfId="0" applyFont="1" applyAlignment="1" applyProtection="1">
      <alignment horizontal="center" vertical="center"/>
      <protection locked="0"/>
    </xf>
    <xf numFmtId="0" fontId="27" fillId="19" borderId="49" xfId="0" applyFont="1" applyFill="1" applyBorder="1" applyAlignment="1">
      <alignment horizontal="center" vertical="center"/>
    </xf>
    <xf numFmtId="0" fontId="27" fillId="19" borderId="78" xfId="0" applyFont="1" applyFill="1" applyBorder="1" applyAlignment="1">
      <alignment horizontal="center" vertical="center"/>
    </xf>
    <xf numFmtId="0" fontId="27" fillId="19" borderId="50" xfId="0" applyFont="1" applyFill="1" applyBorder="1" applyAlignment="1">
      <alignment horizontal="center" vertical="center"/>
    </xf>
    <xf numFmtId="0" fontId="27" fillId="19" borderId="79" xfId="0" applyFont="1" applyFill="1" applyBorder="1" applyAlignment="1">
      <alignment horizontal="center" vertical="center"/>
    </xf>
    <xf numFmtId="0" fontId="27" fillId="19" borderId="0" xfId="0" applyFont="1" applyFill="1" applyAlignment="1">
      <alignment horizontal="center" vertical="center"/>
    </xf>
    <xf numFmtId="0" fontId="27" fillId="19" borderId="53" xfId="0" applyFont="1" applyFill="1" applyBorder="1" applyAlignment="1">
      <alignment horizontal="center" vertical="center"/>
    </xf>
    <xf numFmtId="0" fontId="27" fillId="18" borderId="49" xfId="0" applyFont="1" applyFill="1" applyBorder="1" applyAlignment="1">
      <alignment horizontal="center" vertical="center" wrapText="1"/>
    </xf>
    <xf numFmtId="0" fontId="27" fillId="18" borderId="50" xfId="0" applyFont="1" applyFill="1" applyBorder="1" applyAlignment="1">
      <alignment horizontal="center" vertical="center" wrapText="1"/>
    </xf>
    <xf numFmtId="0" fontId="27" fillId="18" borderId="51" xfId="0" applyFont="1" applyFill="1" applyBorder="1" applyAlignment="1">
      <alignment horizontal="center" vertical="center" wrapText="1"/>
    </xf>
    <xf numFmtId="0" fontId="27" fillId="18" borderId="52" xfId="0" applyFont="1" applyFill="1" applyBorder="1" applyAlignment="1">
      <alignment horizontal="center" vertical="center" wrapText="1"/>
    </xf>
    <xf numFmtId="0" fontId="13" fillId="14" borderId="54" xfId="0" applyFont="1" applyFill="1" applyBorder="1" applyAlignment="1">
      <alignment horizontal="center" vertical="center"/>
    </xf>
    <xf numFmtId="0" fontId="13" fillId="14" borderId="55" xfId="0" applyFont="1" applyFill="1" applyBorder="1" applyAlignment="1">
      <alignment horizontal="center" vertical="center"/>
    </xf>
    <xf numFmtId="0" fontId="13" fillId="15" borderId="56" xfId="0" applyFont="1" applyFill="1" applyBorder="1" applyAlignment="1">
      <alignment horizontal="center" vertical="center"/>
    </xf>
    <xf numFmtId="0" fontId="13" fillId="15" borderId="57" xfId="0" applyFont="1" applyFill="1" applyBorder="1" applyAlignment="1">
      <alignment horizontal="center" vertical="center"/>
    </xf>
    <xf numFmtId="0" fontId="28" fillId="20" borderId="80" xfId="0" applyFont="1" applyFill="1" applyBorder="1" applyAlignment="1">
      <alignment horizontal="center" vertical="center"/>
    </xf>
    <xf numFmtId="0" fontId="28" fillId="20" borderId="81" xfId="0" applyFont="1" applyFill="1" applyBorder="1" applyAlignment="1">
      <alignment horizontal="center" vertical="center"/>
    </xf>
    <xf numFmtId="0" fontId="28" fillId="20" borderId="82" xfId="0" applyFont="1" applyFill="1" applyBorder="1" applyAlignment="1">
      <alignment horizontal="center" vertical="center"/>
    </xf>
    <xf numFmtId="0" fontId="28" fillId="20" borderId="83" xfId="0" applyFont="1" applyFill="1" applyBorder="1" applyAlignment="1">
      <alignment horizontal="center" vertical="center"/>
    </xf>
    <xf numFmtId="44" fontId="22" fillId="12" borderId="81" xfId="0" applyNumberFormat="1" applyFont="1" applyFill="1" applyBorder="1" applyAlignment="1">
      <alignment horizontal="center" vertical="center"/>
    </xf>
    <xf numFmtId="44" fontId="22" fillId="12" borderId="84" xfId="0" applyNumberFormat="1" applyFont="1" applyFill="1" applyBorder="1" applyAlignment="1">
      <alignment horizontal="center" vertical="center"/>
    </xf>
    <xf numFmtId="44" fontId="22" fillId="12" borderId="83" xfId="0" applyNumberFormat="1" applyFont="1" applyFill="1" applyBorder="1" applyAlignment="1">
      <alignment horizontal="center" vertical="center"/>
    </xf>
    <xf numFmtId="44" fontId="22" fillId="12" borderId="85" xfId="0" applyNumberFormat="1" applyFont="1" applyFill="1" applyBorder="1" applyAlignment="1">
      <alignment horizontal="center" vertical="center"/>
    </xf>
    <xf numFmtId="0" fontId="15" fillId="5" borderId="94" xfId="0" applyFont="1" applyFill="1" applyBorder="1" applyAlignment="1" applyProtection="1">
      <alignment horizontal="center"/>
      <protection locked="0"/>
    </xf>
    <xf numFmtId="0" fontId="25" fillId="5" borderId="94" xfId="0" applyFont="1" applyFill="1" applyBorder="1" applyAlignment="1" applyProtection="1">
      <alignment horizontal="center"/>
      <protection locked="0"/>
    </xf>
    <xf numFmtId="49" fontId="5" fillId="11" borderId="43" xfId="0" applyNumberFormat="1" applyFont="1" applyFill="1" applyBorder="1" applyAlignment="1" applyProtection="1">
      <alignment horizontal="center"/>
      <protection locked="0"/>
    </xf>
    <xf numFmtId="49" fontId="5" fillId="11" borderId="44" xfId="0" applyNumberFormat="1" applyFont="1" applyFill="1" applyBorder="1" applyAlignment="1" applyProtection="1">
      <alignment horizontal="center"/>
      <protection locked="0"/>
    </xf>
    <xf numFmtId="49" fontId="5" fillId="11" borderId="95" xfId="0" applyNumberFormat="1" applyFont="1" applyFill="1" applyBorder="1" applyAlignment="1" applyProtection="1">
      <alignment horizontal="center"/>
      <protection locked="0"/>
    </xf>
    <xf numFmtId="0" fontId="11" fillId="0" borderId="93" xfId="0" applyFont="1" applyBorder="1"/>
    <xf numFmtId="164" fontId="11" fillId="0" borderId="93" xfId="1" applyNumberFormat="1" applyFont="1" applyFill="1" applyBorder="1" applyAlignment="1">
      <alignment vertical="center"/>
    </xf>
    <xf numFmtId="49" fontId="11" fillId="0" borderId="93" xfId="0" applyNumberFormat="1" applyFont="1" applyBorder="1" applyAlignment="1">
      <alignment horizontal="center"/>
    </xf>
    <xf numFmtId="0" fontId="7" fillId="0" borderId="93" xfId="0" applyFont="1" applyBorder="1"/>
    <xf numFmtId="164" fontId="7" fillId="0" borderId="93" xfId="1" applyNumberFormat="1" applyFont="1" applyFill="1" applyBorder="1" applyAlignment="1">
      <alignment vertical="center"/>
    </xf>
    <xf numFmtId="49" fontId="7" fillId="0" borderId="93" xfId="0" applyNumberFormat="1" applyFont="1" applyBorder="1" applyAlignment="1">
      <alignment horizontal="center"/>
    </xf>
    <xf numFmtId="14" fontId="11" fillId="0" borderId="93" xfId="0" applyNumberFormat="1" applyFont="1" applyBorder="1"/>
    <xf numFmtId="0" fontId="8" fillId="6" borderId="96" xfId="0" applyFont="1" applyFill="1" applyBorder="1" applyAlignment="1">
      <alignment horizontal="center" vertical="center"/>
    </xf>
    <xf numFmtId="0" fontId="8" fillId="6" borderId="96" xfId="0" applyFont="1" applyFill="1" applyBorder="1" applyAlignment="1">
      <alignment horizontal="center" vertical="center" wrapText="1"/>
    </xf>
    <xf numFmtId="49" fontId="8" fillId="6" borderId="96" xfId="0" applyNumberFormat="1" applyFont="1" applyFill="1" applyBorder="1" applyAlignment="1">
      <alignment horizontal="center" vertical="center" wrapText="1"/>
    </xf>
    <xf numFmtId="0" fontId="15" fillId="8" borderId="97" xfId="0" applyFont="1" applyFill="1" applyBorder="1" applyAlignment="1" applyProtection="1">
      <alignment horizontal="center"/>
      <protection locked="0"/>
    </xf>
    <xf numFmtId="0" fontId="15" fillId="8" borderId="98" xfId="0" applyFont="1" applyFill="1" applyBorder="1" applyAlignment="1" applyProtection="1">
      <alignment horizontal="center"/>
      <protection locked="0"/>
    </xf>
    <xf numFmtId="44" fontId="11" fillId="0" borderId="93" xfId="1" applyFont="1" applyFill="1" applyBorder="1" applyAlignment="1">
      <alignment horizontal="center" vertical="center"/>
    </xf>
    <xf numFmtId="14" fontId="11" fillId="0" borderId="93" xfId="0" applyNumberFormat="1" applyFont="1" applyBorder="1" applyAlignment="1">
      <alignment vertical="center"/>
    </xf>
    <xf numFmtId="14" fontId="7" fillId="0" borderId="93" xfId="0" applyNumberFormat="1" applyFont="1" applyBorder="1" applyAlignment="1">
      <alignment vertical="center"/>
    </xf>
    <xf numFmtId="0" fontId="7" fillId="0" borderId="93" xfId="0" applyFont="1" applyBorder="1" applyAlignment="1">
      <alignment horizontal="center" vertical="center"/>
    </xf>
    <xf numFmtId="44" fontId="7" fillId="0" borderId="93" xfId="1" applyFont="1" applyFill="1" applyBorder="1" applyAlignment="1">
      <alignment horizontal="center" vertical="center"/>
    </xf>
    <xf numFmtId="49" fontId="7" fillId="0" borderId="93" xfId="0" applyNumberFormat="1" applyFont="1" applyBorder="1" applyAlignment="1">
      <alignment horizontal="center" vertical="center"/>
    </xf>
    <xf numFmtId="14" fontId="11" fillId="0" borderId="99" xfId="0" applyNumberFormat="1" applyFont="1" applyBorder="1" applyAlignment="1">
      <alignment horizontal="center" vertical="center"/>
    </xf>
    <xf numFmtId="0" fontId="11" fillId="0" borderId="100" xfId="0" applyFont="1" applyBorder="1" applyAlignment="1">
      <alignment horizontal="center" vertical="center"/>
    </xf>
    <xf numFmtId="164" fontId="11" fillId="0" borderId="100" xfId="1" applyNumberFormat="1" applyFont="1" applyFill="1" applyBorder="1" applyAlignment="1">
      <alignment horizontal="center" vertical="center"/>
    </xf>
    <xf numFmtId="49" fontId="11" fillId="0" borderId="100" xfId="0" applyNumberFormat="1" applyFont="1" applyBorder="1" applyAlignment="1">
      <alignment horizontal="center" vertical="center"/>
    </xf>
    <xf numFmtId="0" fontId="11" fillId="0" borderId="101" xfId="0" applyFont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65"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ont>
        <color rgb="FFC00000"/>
      </font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ont>
        <color rgb="FFC00000"/>
      </font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ont>
        <color rgb="FFC00000"/>
      </font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ont>
        <color rgb="FFC00000"/>
      </font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ont>
        <color rgb="FFC00000"/>
      </font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ont>
        <color rgb="FFC00000"/>
      </font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ont>
        <color rgb="FFC00000"/>
      </font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ont>
        <color rgb="FFC00000"/>
      </font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ont>
        <color rgb="FFC00000"/>
      </font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ont>
        <color rgb="FFC00000"/>
      </font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ont>
        <color rgb="FFC00000"/>
      </font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ont>
        <color rgb="FFC00000"/>
      </font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ont>
        <color rgb="FFC00000"/>
      </font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ont>
        <color rgb="FFC00000"/>
      </font>
    </dxf>
    <dxf>
      <fill>
        <patternFill>
          <bgColor rgb="FFFF0000"/>
        </patternFill>
      </fill>
    </dxf>
  </dxfs>
  <tableStyles count="1" defaultTableStyle="TableStyleMedium2" defaultPivotStyle="PivotStyleLight16">
    <tableStyle name="Estilo de Tabela 1" pivot="0" count="1" xr9:uid="{00000000-0011-0000-FFFF-FFFF00000000}">
      <tableStyleElement type="wholeTable" dxfId="64"/>
    </tableStyle>
  </tableStyles>
  <colors>
    <mruColors>
      <color rgb="FF008282"/>
      <color rgb="FF00A0A0"/>
      <color rgb="FF009FD9"/>
      <color rgb="FFF2FFE9"/>
      <color rgb="FF0046A0"/>
      <color rgb="FF008C3F"/>
      <color rgb="FF779FCA"/>
      <color rgb="FFD2B7B7"/>
      <color rgb="FF72B668"/>
      <color rgb="FF77BC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rebuchet MS" panose="020B0703020202090204" pitchFamily="34" charset="0"/>
                <a:ea typeface="+mn-ea"/>
                <a:cs typeface="+mn-cs"/>
              </a:defRPr>
            </a:pPr>
            <a:r>
              <a:rPr lang="pt-BR" b="1">
                <a:latin typeface="Trebuchet MS" panose="020B0703020202090204" pitchFamily="34" charset="0"/>
              </a:rPr>
              <a:t>Vendas anuais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rebuchet MS" panose="020B0703020202090204" pitchFamily="34" charset="0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'Declaração anual'!$C$10:$C$11</c:f>
              <c:strCache>
                <c:ptCount val="2"/>
                <c:pt idx="0">
                  <c:v>Comércio</c:v>
                </c:pt>
              </c:strCache>
            </c:strRef>
          </c:tx>
          <c:spPr>
            <a:solidFill>
              <a:srgbClr val="009FD9"/>
            </a:solidFill>
            <a:ln>
              <a:noFill/>
            </a:ln>
            <a:effectLst/>
          </c:spPr>
          <c:invertIfNegative val="0"/>
          <c:cat>
            <c:strRef>
              <c:f>'Declaração anual'!$B$12:$B$23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'Declaração anual'!$C$12:$C$23</c:f>
              <c:numCache>
                <c:formatCode>_("R$"* #,##0.00_);_("R$"* \(#,##0.00\);_("R$"*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A0-A048-A968-7BA0BC4A4C6F}"/>
            </c:ext>
          </c:extLst>
        </c:ser>
        <c:ser>
          <c:idx val="1"/>
          <c:order val="1"/>
          <c:tx>
            <c:strRef>
              <c:f>'Declaração anual'!$D$10:$D$11</c:f>
              <c:strCache>
                <c:ptCount val="2"/>
                <c:pt idx="0">
                  <c:v>Serviço</c:v>
                </c:pt>
              </c:strCache>
            </c:strRef>
          </c:tx>
          <c:spPr>
            <a:solidFill>
              <a:srgbClr val="008282"/>
            </a:solidFill>
            <a:ln>
              <a:noFill/>
            </a:ln>
            <a:effectLst/>
          </c:spPr>
          <c:invertIfNegative val="0"/>
          <c:cat>
            <c:strRef>
              <c:f>'Declaração anual'!$B$12:$B$23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'Declaração anual'!$D$12:$D$23</c:f>
              <c:numCache>
                <c:formatCode>_("R$"* #,##0.00_);_("R$"* \(#,##0.00\);_("R$"*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FA0-A048-A968-7BA0BC4A4C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87025808"/>
        <c:axId val="887023248"/>
      </c:barChart>
      <c:catAx>
        <c:axId val="887025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87023248"/>
        <c:crosses val="autoZero"/>
        <c:auto val="1"/>
        <c:lblAlgn val="ctr"/>
        <c:lblOffset val="100"/>
        <c:noMultiLvlLbl val="0"/>
      </c:catAx>
      <c:valAx>
        <c:axId val="887023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R$&quot;* #,##0.00_);_(&quot;R$&quot;* \(#,##0.00\);_(&quot;R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87025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231401</xdr:colOff>
      <xdr:row>6</xdr:row>
      <xdr:rowOff>109483</xdr:rowOff>
    </xdr:from>
    <xdr:to>
      <xdr:col>21</xdr:col>
      <xdr:colOff>54741</xdr:colOff>
      <xdr:row>23</xdr:row>
      <xdr:rowOff>4379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30CFD7D-434F-C34A-A865-88F217A5B9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277510</xdr:colOff>
      <xdr:row>3</xdr:row>
      <xdr:rowOff>26094</xdr:rowOff>
    </xdr:from>
    <xdr:to>
      <xdr:col>13</xdr:col>
      <xdr:colOff>116546</xdr:colOff>
      <xdr:row>5</xdr:row>
      <xdr:rowOff>70566</xdr:rowOff>
    </xdr:to>
    <xdr:pic>
      <xdr:nvPicPr>
        <xdr:cNvPr id="12" name="Gráfico 11" descr="Lupa">
          <a:extLst>
            <a:ext uri="{FF2B5EF4-FFF2-40B4-BE49-F238E27FC236}">
              <a16:creationId xmlns:a16="http://schemas.microsoft.com/office/drawing/2014/main" id="{9D4394B1-6FD9-4804-87DA-638D611B3A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8560450" y="948114"/>
          <a:ext cx="448636" cy="4254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A50"/>
  <sheetViews>
    <sheetView showGridLines="0" tabSelected="1" zoomScale="85" zoomScaleNormal="85" workbookViewId="0">
      <pane ySplit="10" topLeftCell="A11" activePane="bottomLeft" state="frozen"/>
      <selection activeCell="E31" sqref="E31"/>
      <selection pane="bottomLeft" activeCell="E13" sqref="E13"/>
    </sheetView>
  </sheetViews>
  <sheetFormatPr defaultColWidth="9.140625" defaultRowHeight="15"/>
  <cols>
    <col min="1" max="1" width="9.140625" style="1"/>
    <col min="2" max="2" width="13.42578125" style="1" customWidth="1"/>
    <col min="3" max="3" width="9.42578125" style="1" customWidth="1"/>
    <col min="4" max="4" width="48.85546875" style="1" customWidth="1"/>
    <col min="5" max="5" width="10" style="1" bestFit="1" customWidth="1"/>
    <col min="6" max="6" width="14.85546875" style="2" bestFit="1" customWidth="1"/>
    <col min="7" max="7" width="16.28515625" style="1" customWidth="1"/>
    <col min="8" max="8" width="11.42578125" style="3" customWidth="1"/>
    <col min="9" max="9" width="8.42578125" style="1" customWidth="1"/>
    <col min="10" max="10" width="11.42578125" style="1" customWidth="1"/>
    <col min="11" max="12" width="11.7109375" style="1" hidden="1" customWidth="1"/>
    <col min="13" max="13" width="6.28515625" style="1" customWidth="1"/>
    <col min="14" max="14" width="12.42578125" style="1" bestFit="1" customWidth="1"/>
    <col min="15" max="15" width="30.42578125" style="1" customWidth="1"/>
    <col min="16" max="16" width="14.28515625" style="5" bestFit="1" customWidth="1"/>
    <col min="17" max="19" width="14.7109375" style="1" customWidth="1"/>
    <col min="20" max="16384" width="9.140625" style="1"/>
  </cols>
  <sheetData>
    <row r="1" spans="2:27" ht="21"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</row>
    <row r="2" spans="2:27" ht="6.75" customHeight="1"/>
    <row r="3" spans="2:27" ht="24" customHeight="1">
      <c r="B3" s="105" t="s">
        <v>0</v>
      </c>
      <c r="C3" s="118" t="s">
        <v>1</v>
      </c>
      <c r="D3" s="119"/>
      <c r="K3" s="59"/>
      <c r="L3" s="59"/>
      <c r="M3" s="59"/>
      <c r="N3" s="120"/>
      <c r="O3" s="120"/>
      <c r="P3" s="120"/>
      <c r="Q3" s="120"/>
      <c r="R3" s="120"/>
      <c r="S3" s="120"/>
    </row>
    <row r="4" spans="2:27" ht="3" customHeight="1">
      <c r="B4" s="77"/>
      <c r="C4" s="76"/>
      <c r="D4" s="76"/>
      <c r="K4" s="59"/>
      <c r="L4" s="59"/>
      <c r="M4" s="59"/>
      <c r="N4" s="58"/>
      <c r="O4" s="58"/>
      <c r="P4" s="58"/>
      <c r="Q4" s="58"/>
      <c r="R4" s="58"/>
      <c r="S4" s="58"/>
    </row>
    <row r="5" spans="2:27" ht="3.75" customHeight="1">
      <c r="B5" s="77"/>
      <c r="C5" s="75"/>
      <c r="D5" s="75"/>
      <c r="H5" s="7"/>
      <c r="I5" s="8"/>
      <c r="J5" s="8"/>
      <c r="R5" s="57"/>
      <c r="S5" s="57"/>
      <c r="T5" s="57"/>
      <c r="U5" s="57"/>
      <c r="V5" s="57"/>
      <c r="W5" s="57"/>
      <c r="X5" s="57"/>
      <c r="Y5" s="57"/>
      <c r="Z5" s="57"/>
      <c r="AA5" s="57"/>
    </row>
    <row r="6" spans="2:27" ht="36" customHeight="1">
      <c r="B6" s="106" t="s">
        <v>3</v>
      </c>
      <c r="C6" s="121" t="s">
        <v>4</v>
      </c>
      <c r="D6" s="122"/>
      <c r="U6" s="108"/>
      <c r="V6" s="108"/>
      <c r="W6" s="108"/>
    </row>
    <row r="7" spans="2:27" ht="8.25" customHeight="1">
      <c r="B7" s="4"/>
      <c r="U7" s="108"/>
      <c r="V7" s="108"/>
      <c r="W7" s="108"/>
    </row>
    <row r="8" spans="2:27" ht="15" customHeight="1">
      <c r="B8" s="138" t="s">
        <v>87</v>
      </c>
      <c r="C8" s="138"/>
      <c r="D8" s="138"/>
      <c r="E8" s="138"/>
      <c r="F8" s="138"/>
      <c r="G8" s="138"/>
      <c r="H8" s="138"/>
      <c r="I8" s="138"/>
      <c r="J8" s="138"/>
      <c r="N8" s="139" t="s">
        <v>6</v>
      </c>
      <c r="O8" s="140"/>
      <c r="P8" s="140"/>
      <c r="Q8" s="140"/>
      <c r="R8" s="140"/>
      <c r="S8" s="141"/>
      <c r="U8" s="108"/>
      <c r="V8" s="108"/>
      <c r="W8" s="108"/>
    </row>
    <row r="9" spans="2:27" ht="11.25" customHeight="1">
      <c r="B9" s="138"/>
      <c r="C9" s="138"/>
      <c r="D9" s="138"/>
      <c r="E9" s="138"/>
      <c r="F9" s="138"/>
      <c r="G9" s="138"/>
      <c r="H9" s="138"/>
      <c r="I9" s="138"/>
      <c r="J9" s="138"/>
      <c r="N9" s="142"/>
      <c r="O9" s="143"/>
      <c r="P9" s="143"/>
      <c r="Q9" s="143"/>
      <c r="R9" s="143"/>
      <c r="S9" s="144"/>
      <c r="U9" s="108"/>
      <c r="V9" s="108"/>
      <c r="W9" s="108"/>
    </row>
    <row r="10" spans="2:27" s="5" customFormat="1" ht="52.5" customHeight="1">
      <c r="B10" s="110" t="s">
        <v>7</v>
      </c>
      <c r="C10" s="110" t="s">
        <v>8</v>
      </c>
      <c r="D10" s="110" t="s">
        <v>9</v>
      </c>
      <c r="E10" s="110" t="s">
        <v>10</v>
      </c>
      <c r="F10" s="111" t="s">
        <v>11</v>
      </c>
      <c r="G10" s="110" t="s">
        <v>12</v>
      </c>
      <c r="H10" s="112" t="s">
        <v>13</v>
      </c>
      <c r="I10" s="110" t="s">
        <v>14</v>
      </c>
      <c r="J10" s="110" t="s">
        <v>15</v>
      </c>
      <c r="K10" s="38" t="s">
        <v>16</v>
      </c>
      <c r="L10" s="13" t="s">
        <v>17</v>
      </c>
      <c r="M10" s="14"/>
      <c r="N10" s="210" t="s">
        <v>18</v>
      </c>
      <c r="O10" s="211" t="s">
        <v>86</v>
      </c>
      <c r="P10" s="210" t="s">
        <v>11</v>
      </c>
      <c r="Q10" s="211" t="s">
        <v>20</v>
      </c>
      <c r="R10" s="212" t="s">
        <v>13</v>
      </c>
      <c r="S10" s="211" t="s">
        <v>21</v>
      </c>
      <c r="U10" s="109"/>
      <c r="V10" s="109"/>
      <c r="W10" s="109"/>
    </row>
    <row r="11" spans="2:27" ht="19.899999999999999" customHeight="1">
      <c r="B11" s="113"/>
      <c r="C11" s="114"/>
      <c r="D11" s="114"/>
      <c r="E11" s="114"/>
      <c r="F11" s="115"/>
      <c r="G11" s="114"/>
      <c r="H11" s="116"/>
      <c r="I11" s="114"/>
      <c r="J11" s="114"/>
      <c r="K11" s="9" t="str">
        <f>IF(B11="","",YEAR(B11))</f>
        <v/>
      </c>
      <c r="L11" s="9" t="str">
        <f>IF(B11="","",TEXT(DATE(#REF!,MONTH(B11),1),"mmmm"))</f>
        <v/>
      </c>
      <c r="M11" s="10"/>
      <c r="N11" s="113">
        <v>45300</v>
      </c>
      <c r="O11" s="114"/>
      <c r="P11" s="215"/>
      <c r="Q11" s="114"/>
      <c r="R11" s="116"/>
      <c r="S11" s="114"/>
      <c r="U11" s="108"/>
      <c r="V11" s="108"/>
      <c r="W11" s="108"/>
    </row>
    <row r="12" spans="2:27" ht="19.899999999999999" customHeight="1">
      <c r="B12" s="113">
        <v>45300</v>
      </c>
      <c r="C12" s="114"/>
      <c r="D12" s="114"/>
      <c r="E12" s="114"/>
      <c r="F12" s="115"/>
      <c r="G12" s="114"/>
      <c r="H12" s="116"/>
      <c r="I12" s="114"/>
      <c r="J12" s="114"/>
      <c r="K12" s="11">
        <f t="shared" ref="K12:K38" si="0">IF(B12="","",YEAR(B12))</f>
        <v>2024</v>
      </c>
      <c r="L12" s="11" t="e">
        <f>IF(B12="","",TEXT(DATE(#REF!,MONTH(B12),1),"mmmm"))</f>
        <v>#REF!</v>
      </c>
      <c r="M12" s="10"/>
      <c r="N12" s="113">
        <v>45301</v>
      </c>
      <c r="O12" s="114"/>
      <c r="P12" s="215"/>
      <c r="Q12" s="114"/>
      <c r="R12" s="116"/>
      <c r="S12" s="114"/>
      <c r="U12" s="108"/>
      <c r="V12" s="108"/>
      <c r="W12" s="108"/>
    </row>
    <row r="13" spans="2:27" ht="19.899999999999999" customHeight="1">
      <c r="B13" s="113">
        <v>45301</v>
      </c>
      <c r="C13" s="114"/>
      <c r="D13" s="114"/>
      <c r="E13" s="114" t="s">
        <v>41</v>
      </c>
      <c r="F13" s="115"/>
      <c r="G13" s="114"/>
      <c r="H13" s="116"/>
      <c r="I13" s="114"/>
      <c r="J13" s="114"/>
      <c r="K13" s="9">
        <f t="shared" si="0"/>
        <v>2024</v>
      </c>
      <c r="L13" s="9" t="e">
        <f>IF(B13="","",TEXT(DATE(#REF!,MONTH(B13),1),"mmmm"))</f>
        <v>#REF!</v>
      </c>
      <c r="M13" s="10"/>
      <c r="N13" s="113">
        <v>45302</v>
      </c>
      <c r="O13" s="114"/>
      <c r="P13" s="215"/>
      <c r="Q13" s="114"/>
      <c r="R13" s="116"/>
      <c r="S13" s="114"/>
      <c r="U13" s="108"/>
      <c r="V13" s="108"/>
      <c r="W13" s="108"/>
    </row>
    <row r="14" spans="2:27" ht="19.899999999999999" customHeight="1">
      <c r="B14" s="113">
        <v>45302</v>
      </c>
      <c r="C14" s="114"/>
      <c r="D14" s="114"/>
      <c r="E14" s="114"/>
      <c r="F14" s="115"/>
      <c r="G14" s="114"/>
      <c r="H14" s="116"/>
      <c r="I14" s="114"/>
      <c r="J14" s="114"/>
      <c r="K14" s="11">
        <f t="shared" si="0"/>
        <v>2024</v>
      </c>
      <c r="L14" s="11" t="e">
        <f>IF(B14="","",TEXT(DATE(#REF!,MONTH(B14),1),"mmmm"))</f>
        <v>#REF!</v>
      </c>
      <c r="M14" s="10"/>
      <c r="N14" s="113">
        <v>45303</v>
      </c>
      <c r="O14" s="114"/>
      <c r="P14" s="215"/>
      <c r="Q14" s="114"/>
      <c r="R14" s="116"/>
      <c r="S14" s="114"/>
      <c r="U14" s="108"/>
      <c r="V14" s="108"/>
      <c r="W14" s="108"/>
    </row>
    <row r="15" spans="2:27" ht="19.899999999999999" customHeight="1">
      <c r="B15" s="113">
        <v>45303</v>
      </c>
      <c r="C15" s="114"/>
      <c r="D15" s="114"/>
      <c r="E15" s="114"/>
      <c r="F15" s="115"/>
      <c r="G15" s="114"/>
      <c r="H15" s="116"/>
      <c r="I15" s="114"/>
      <c r="J15" s="114"/>
      <c r="K15" s="9">
        <f t="shared" si="0"/>
        <v>2024</v>
      </c>
      <c r="L15" s="9" t="e">
        <f>IF(B15="","",TEXT(DATE(#REF!,MONTH(B15),1),"mmmm"))</f>
        <v>#REF!</v>
      </c>
      <c r="M15" s="10"/>
      <c r="N15" s="113">
        <v>45304</v>
      </c>
      <c r="O15" s="114"/>
      <c r="P15" s="215"/>
      <c r="Q15" s="114"/>
      <c r="R15" s="116"/>
      <c r="S15" s="114"/>
      <c r="U15" s="108"/>
      <c r="V15" s="108"/>
      <c r="W15" s="108"/>
    </row>
    <row r="16" spans="2:27" ht="19.899999999999999" customHeight="1">
      <c r="B16" s="113">
        <v>45304</v>
      </c>
      <c r="C16" s="114"/>
      <c r="D16" s="114"/>
      <c r="E16" s="114"/>
      <c r="F16" s="115"/>
      <c r="G16" s="114"/>
      <c r="H16" s="116"/>
      <c r="I16" s="114"/>
      <c r="J16" s="114"/>
      <c r="K16" s="11">
        <f>IF(B16="","",YEAR(B16))</f>
        <v>2024</v>
      </c>
      <c r="L16" s="11" t="e">
        <f>IF(B16="","",TEXT(DATE(#REF!,MONTH(B16),1),"mmmm"))</f>
        <v>#REF!</v>
      </c>
      <c r="M16" s="10"/>
      <c r="N16" s="113">
        <v>45305</v>
      </c>
      <c r="O16" s="114"/>
      <c r="P16" s="215"/>
      <c r="Q16" s="114"/>
      <c r="R16" s="116"/>
      <c r="S16" s="114"/>
      <c r="U16" s="108"/>
      <c r="V16" s="108"/>
      <c r="W16" s="108"/>
    </row>
    <row r="17" spans="2:23" ht="19.899999999999999" customHeight="1">
      <c r="B17" s="113">
        <v>45305</v>
      </c>
      <c r="C17" s="114"/>
      <c r="D17" s="114"/>
      <c r="E17" s="114"/>
      <c r="F17" s="115"/>
      <c r="G17" s="114"/>
      <c r="H17" s="116"/>
      <c r="I17" s="114"/>
      <c r="J17" s="114"/>
      <c r="K17" s="9">
        <f>IF(B17="","",YEAR(B17))</f>
        <v>2024</v>
      </c>
      <c r="L17" s="9" t="e">
        <f>IF(B17="","",TEXT(DATE(#REF!,MONTH(B17),1),"mmmm"))</f>
        <v>#REF!</v>
      </c>
      <c r="M17" s="10"/>
      <c r="N17" s="113">
        <v>45306</v>
      </c>
      <c r="O17" s="114"/>
      <c r="P17" s="215"/>
      <c r="Q17" s="114"/>
      <c r="R17" s="116"/>
      <c r="S17" s="114"/>
      <c r="U17" s="108"/>
      <c r="V17" s="108"/>
      <c r="W17" s="108"/>
    </row>
    <row r="18" spans="2:23" ht="19.899999999999999" customHeight="1">
      <c r="B18" s="113">
        <v>45306</v>
      </c>
      <c r="C18" s="114"/>
      <c r="D18" s="114"/>
      <c r="E18" s="114"/>
      <c r="F18" s="115"/>
      <c r="G18" s="114"/>
      <c r="H18" s="116"/>
      <c r="I18" s="114"/>
      <c r="J18" s="114"/>
      <c r="K18" s="9"/>
      <c r="L18" s="9"/>
      <c r="M18" s="10"/>
      <c r="N18" s="113">
        <v>45307</v>
      </c>
      <c r="O18" s="114"/>
      <c r="P18" s="215"/>
      <c r="Q18" s="114"/>
      <c r="R18" s="116"/>
      <c r="S18" s="114"/>
      <c r="U18" s="108"/>
      <c r="V18" s="108"/>
      <c r="W18" s="108"/>
    </row>
    <row r="19" spans="2:23" ht="19.899999999999999" customHeight="1">
      <c r="B19" s="113">
        <v>45307</v>
      </c>
      <c r="C19" s="114"/>
      <c r="D19" s="114"/>
      <c r="E19" s="114"/>
      <c r="F19" s="115"/>
      <c r="G19" s="114"/>
      <c r="H19" s="116"/>
      <c r="I19" s="114"/>
      <c r="J19" s="114"/>
      <c r="K19" s="9"/>
      <c r="L19" s="9"/>
      <c r="M19" s="10"/>
      <c r="N19" s="113">
        <v>45308</v>
      </c>
      <c r="O19" s="114"/>
      <c r="P19" s="215"/>
      <c r="Q19" s="114"/>
      <c r="R19" s="116"/>
      <c r="S19" s="114"/>
      <c r="U19" s="108"/>
      <c r="V19" s="108"/>
      <c r="W19" s="108"/>
    </row>
    <row r="20" spans="2:23" ht="19.899999999999999" customHeight="1">
      <c r="B20" s="113">
        <v>45308</v>
      </c>
      <c r="C20" s="114"/>
      <c r="D20" s="114"/>
      <c r="E20" s="114"/>
      <c r="F20" s="115"/>
      <c r="G20" s="114"/>
      <c r="H20" s="116"/>
      <c r="I20" s="114"/>
      <c r="J20" s="114"/>
      <c r="K20" s="9"/>
      <c r="L20" s="9"/>
      <c r="M20" s="10"/>
      <c r="N20" s="113">
        <v>45309</v>
      </c>
      <c r="O20" s="114"/>
      <c r="P20" s="215"/>
      <c r="Q20" s="114"/>
      <c r="R20" s="116"/>
      <c r="S20" s="114"/>
      <c r="U20" s="108"/>
      <c r="V20" s="108"/>
      <c r="W20" s="108"/>
    </row>
    <row r="21" spans="2:23" ht="19.899999999999999" customHeight="1">
      <c r="B21" s="113">
        <v>45309</v>
      </c>
      <c r="C21" s="114"/>
      <c r="D21" s="114"/>
      <c r="E21" s="114"/>
      <c r="F21" s="115"/>
      <c r="G21" s="114"/>
      <c r="H21" s="116"/>
      <c r="I21" s="114"/>
      <c r="J21" s="114"/>
      <c r="K21" s="9"/>
      <c r="L21" s="9"/>
      <c r="M21" s="10"/>
      <c r="N21" s="113">
        <v>45310</v>
      </c>
      <c r="O21" s="114"/>
      <c r="P21" s="215"/>
      <c r="Q21" s="114"/>
      <c r="R21" s="116"/>
      <c r="S21" s="114"/>
      <c r="U21" s="108"/>
      <c r="V21" s="108"/>
      <c r="W21" s="108"/>
    </row>
    <row r="22" spans="2:23" ht="19.899999999999999" customHeight="1">
      <c r="B22" s="113">
        <v>45310</v>
      </c>
      <c r="C22" s="114"/>
      <c r="D22" s="114"/>
      <c r="E22" s="114"/>
      <c r="F22" s="115"/>
      <c r="G22" s="114"/>
      <c r="H22" s="116"/>
      <c r="I22" s="114"/>
      <c r="J22" s="114"/>
      <c r="K22" s="9"/>
      <c r="L22" s="9"/>
      <c r="M22" s="10"/>
      <c r="N22" s="113">
        <v>45311</v>
      </c>
      <c r="O22" s="114"/>
      <c r="P22" s="215"/>
      <c r="Q22" s="114"/>
      <c r="R22" s="116"/>
      <c r="S22" s="114"/>
      <c r="U22" s="108"/>
      <c r="V22" s="108"/>
      <c r="W22" s="108"/>
    </row>
    <row r="23" spans="2:23" ht="19.899999999999999" customHeight="1">
      <c r="B23" s="113">
        <v>45311</v>
      </c>
      <c r="C23" s="114"/>
      <c r="D23" s="114"/>
      <c r="E23" s="114"/>
      <c r="F23" s="115"/>
      <c r="G23" s="114"/>
      <c r="H23" s="116"/>
      <c r="I23" s="114"/>
      <c r="J23" s="114"/>
      <c r="K23" s="11">
        <f>IF(B23="","",YEAR(B23))</f>
        <v>2024</v>
      </c>
      <c r="L23" s="11" t="e">
        <f>IF(B23="","",TEXT(DATE(#REF!,MONTH(B23),1),"mmmm"))</f>
        <v>#REF!</v>
      </c>
      <c r="M23" s="10"/>
      <c r="N23" s="113">
        <v>45312</v>
      </c>
      <c r="O23" s="114"/>
      <c r="P23" s="215"/>
      <c r="Q23" s="114"/>
      <c r="R23" s="116"/>
      <c r="S23" s="114"/>
      <c r="U23" s="108"/>
      <c r="V23" s="108"/>
      <c r="W23" s="108"/>
    </row>
    <row r="24" spans="2:23" ht="19.899999999999999" customHeight="1">
      <c r="B24" s="113">
        <v>45312</v>
      </c>
      <c r="C24" s="114"/>
      <c r="D24" s="114"/>
      <c r="E24" s="114"/>
      <c r="F24" s="115"/>
      <c r="G24" s="114"/>
      <c r="H24" s="116"/>
      <c r="I24" s="114"/>
      <c r="J24" s="114"/>
      <c r="K24" s="9">
        <f>IF(B28="","",YEAR(B28))</f>
        <v>2024</v>
      </c>
      <c r="L24" s="9" t="e">
        <f>IF(B28="","",TEXT(DATE(#REF!,MONTH(B28),1),"mmmm"))</f>
        <v>#REF!</v>
      </c>
      <c r="M24" s="10"/>
      <c r="N24" s="113">
        <v>45313</v>
      </c>
      <c r="O24" s="114"/>
      <c r="P24" s="215"/>
      <c r="Q24" s="114"/>
      <c r="R24" s="116"/>
      <c r="S24" s="114"/>
      <c r="U24" s="108"/>
      <c r="V24" s="108"/>
      <c r="W24" s="108"/>
    </row>
    <row r="25" spans="2:23" ht="19.899999999999999" customHeight="1">
      <c r="B25" s="113">
        <v>45313</v>
      </c>
      <c r="C25" s="114"/>
      <c r="D25" s="114"/>
      <c r="E25" s="114"/>
      <c r="F25" s="115"/>
      <c r="G25" s="114"/>
      <c r="H25" s="116"/>
      <c r="I25" s="114"/>
      <c r="J25" s="114"/>
      <c r="K25" s="11">
        <f>IF(B29="","",YEAR(B29))</f>
        <v>2024</v>
      </c>
      <c r="L25" s="11" t="e">
        <f>IF(B29="","",TEXT(DATE(#REF!,MONTH(B29),1),"mmmm"))</f>
        <v>#REF!</v>
      </c>
      <c r="M25" s="10"/>
      <c r="N25" s="113">
        <v>45314</v>
      </c>
      <c r="O25" s="114"/>
      <c r="P25" s="215"/>
      <c r="Q25" s="114"/>
      <c r="R25" s="116"/>
      <c r="S25" s="114"/>
      <c r="U25" s="108"/>
      <c r="V25" s="108"/>
      <c r="W25" s="108"/>
    </row>
    <row r="26" spans="2:23" ht="19.899999999999999" customHeight="1">
      <c r="B26" s="113">
        <v>45314</v>
      </c>
      <c r="C26" s="114"/>
      <c r="D26" s="114"/>
      <c r="E26" s="114"/>
      <c r="F26" s="115"/>
      <c r="G26" s="114"/>
      <c r="H26" s="116"/>
      <c r="I26" s="114"/>
      <c r="J26" s="114"/>
      <c r="K26" s="9">
        <f>IF(B26="","",YEAR(B26))</f>
        <v>2024</v>
      </c>
      <c r="L26" s="9" t="e">
        <f>IF(B26="","",TEXT(DATE(#REF!,MONTH(B26),1),"mmmm"))</f>
        <v>#REF!</v>
      </c>
      <c r="M26" s="10"/>
      <c r="N26" s="113">
        <v>45315</v>
      </c>
      <c r="O26" s="114"/>
      <c r="P26" s="215"/>
      <c r="Q26" s="114"/>
      <c r="R26" s="116"/>
      <c r="S26" s="114"/>
      <c r="U26" s="108"/>
      <c r="V26" s="108"/>
      <c r="W26" s="108"/>
    </row>
    <row r="27" spans="2:23" ht="19.899999999999999" customHeight="1">
      <c r="B27" s="113">
        <v>45315</v>
      </c>
      <c r="C27" s="114"/>
      <c r="D27" s="114"/>
      <c r="E27" s="114"/>
      <c r="F27" s="115"/>
      <c r="G27" s="114"/>
      <c r="H27" s="116"/>
      <c r="I27" s="114"/>
      <c r="J27" s="114"/>
      <c r="K27" s="11">
        <f>IF(B27="","",YEAR(B27))</f>
        <v>2024</v>
      </c>
      <c r="L27" s="11" t="e">
        <f>IF(B27="","",TEXT(DATE(#REF!,MONTH(B27),1),"mmmm"))</f>
        <v>#REF!</v>
      </c>
      <c r="M27" s="10"/>
      <c r="N27" s="113">
        <v>45316</v>
      </c>
      <c r="O27" s="114"/>
      <c r="P27" s="215"/>
      <c r="Q27" s="114"/>
      <c r="R27" s="116"/>
      <c r="S27" s="114"/>
      <c r="U27" s="108"/>
      <c r="V27" s="108"/>
      <c r="W27" s="108"/>
    </row>
    <row r="28" spans="2:23" ht="19.899999999999999" customHeight="1">
      <c r="B28" s="113">
        <v>45316</v>
      </c>
      <c r="C28" s="114"/>
      <c r="D28" s="114"/>
      <c r="E28" s="114"/>
      <c r="F28" s="115"/>
      <c r="G28" s="114"/>
      <c r="H28" s="116"/>
      <c r="I28" s="114"/>
      <c r="J28" s="114"/>
      <c r="K28" s="9" t="e">
        <f>IF(#REF!="","",YEAR(#REF!))</f>
        <v>#REF!</v>
      </c>
      <c r="L28" s="9" t="e">
        <f>IF(#REF!="","",TEXT(DATE(#REF!,MONTH(#REF!),1),"mmmm"))</f>
        <v>#REF!</v>
      </c>
      <c r="M28" s="10"/>
      <c r="N28" s="113">
        <v>45317</v>
      </c>
      <c r="O28" s="114"/>
      <c r="P28" s="215"/>
      <c r="Q28" s="114"/>
      <c r="R28" s="116"/>
      <c r="S28" s="114"/>
      <c r="U28" s="108"/>
      <c r="V28" s="108"/>
      <c r="W28" s="108"/>
    </row>
    <row r="29" spans="2:23" ht="19.899999999999999" customHeight="1">
      <c r="B29" s="113">
        <v>45317</v>
      </c>
      <c r="C29" s="114"/>
      <c r="D29" s="114"/>
      <c r="E29" s="114"/>
      <c r="F29" s="115"/>
      <c r="G29" s="114"/>
      <c r="H29" s="116"/>
      <c r="I29" s="114"/>
      <c r="J29" s="114"/>
      <c r="K29" s="11" t="e">
        <f>IF(#REF!="","",YEAR(#REF!))</f>
        <v>#REF!</v>
      </c>
      <c r="L29" s="11" t="e">
        <f>IF(#REF!="","",TEXT(DATE(#REF!,MONTH(#REF!),1),"mmmm"))</f>
        <v>#REF!</v>
      </c>
      <c r="M29" s="10"/>
      <c r="N29" s="113">
        <v>45318</v>
      </c>
      <c r="O29" s="114"/>
      <c r="P29" s="215"/>
      <c r="Q29" s="114"/>
      <c r="R29" s="116"/>
      <c r="S29" s="114"/>
      <c r="U29" s="108"/>
      <c r="V29" s="108"/>
      <c r="W29" s="108"/>
    </row>
    <row r="30" spans="2:23" ht="19.899999999999999" customHeight="1">
      <c r="B30" s="113">
        <v>45315</v>
      </c>
      <c r="C30" s="114"/>
      <c r="D30" s="114"/>
      <c r="E30" s="114"/>
      <c r="F30" s="115"/>
      <c r="G30" s="114"/>
      <c r="H30" s="116"/>
      <c r="I30" s="114"/>
      <c r="J30" s="114"/>
      <c r="K30" s="9">
        <f t="shared" si="0"/>
        <v>2024</v>
      </c>
      <c r="L30" s="9" t="e">
        <f>IF(B30="","",TEXT(DATE(#REF!,MONTH(B30),1),"mmmm"))</f>
        <v>#REF!</v>
      </c>
      <c r="M30" s="10"/>
      <c r="N30" s="113">
        <v>45319</v>
      </c>
      <c r="O30" s="114"/>
      <c r="P30" s="215"/>
      <c r="Q30" s="114"/>
      <c r="R30" s="116"/>
      <c r="S30" s="114"/>
      <c r="U30" s="108"/>
      <c r="V30" s="108"/>
      <c r="W30" s="108"/>
    </row>
    <row r="31" spans="2:23" ht="19.899999999999999" customHeight="1">
      <c r="B31" s="113">
        <v>45316</v>
      </c>
      <c r="C31" s="203"/>
      <c r="D31" s="203"/>
      <c r="E31" s="203"/>
      <c r="F31" s="204"/>
      <c r="G31" s="203"/>
      <c r="H31" s="205"/>
      <c r="I31" s="203"/>
      <c r="J31" s="203"/>
      <c r="K31" s="11">
        <f t="shared" si="0"/>
        <v>2024</v>
      </c>
      <c r="L31" s="11" t="e">
        <f>IF(B31="","",TEXT(DATE(#REF!,MONTH(B31),1),"mmmm"))</f>
        <v>#REF!</v>
      </c>
      <c r="M31" s="10"/>
      <c r="N31" s="113">
        <v>45320</v>
      </c>
      <c r="O31" s="114"/>
      <c r="P31" s="215"/>
      <c r="Q31" s="114"/>
      <c r="R31" s="116"/>
      <c r="S31" s="114"/>
      <c r="U31" s="108"/>
      <c r="V31" s="108"/>
      <c r="W31" s="108"/>
    </row>
    <row r="32" spans="2:23" ht="19.899999999999999" customHeight="1">
      <c r="B32" s="113">
        <v>45317</v>
      </c>
      <c r="C32" s="203"/>
      <c r="D32" s="203"/>
      <c r="E32" s="203"/>
      <c r="F32" s="204"/>
      <c r="G32" s="203"/>
      <c r="H32" s="205"/>
      <c r="I32" s="203"/>
      <c r="J32" s="203"/>
      <c r="K32" s="9">
        <f t="shared" si="0"/>
        <v>2024</v>
      </c>
      <c r="L32" s="9" t="e">
        <f>IF(B32="","",TEXT(DATE(#REF!,MONTH(B32),1),"mmmm"))</f>
        <v>#REF!</v>
      </c>
      <c r="M32" s="10"/>
      <c r="N32" s="113">
        <v>45321</v>
      </c>
      <c r="O32" s="114"/>
      <c r="P32" s="215"/>
      <c r="Q32" s="114"/>
      <c r="R32" s="116"/>
      <c r="S32" s="114"/>
      <c r="U32" s="108"/>
      <c r="V32" s="108"/>
      <c r="W32" s="108"/>
    </row>
    <row r="33" spans="2:23" ht="19.899999999999999" customHeight="1">
      <c r="B33" s="113">
        <v>45318</v>
      </c>
      <c r="C33" s="203"/>
      <c r="D33" s="203"/>
      <c r="E33" s="203"/>
      <c r="F33" s="204"/>
      <c r="G33" s="203"/>
      <c r="H33" s="205"/>
      <c r="I33" s="203"/>
      <c r="J33" s="203"/>
      <c r="K33" s="11">
        <f t="shared" si="0"/>
        <v>2024</v>
      </c>
      <c r="L33" s="11" t="e">
        <f>IF(B33="","",TEXT(DATE(#REF!,MONTH(B33),1),"mmmm"))</f>
        <v>#REF!</v>
      </c>
      <c r="M33" s="10"/>
      <c r="N33" s="216"/>
      <c r="O33" s="114"/>
      <c r="P33" s="215"/>
      <c r="Q33" s="114"/>
      <c r="R33" s="116"/>
      <c r="S33" s="114"/>
      <c r="U33" s="108"/>
      <c r="V33" s="108"/>
      <c r="W33" s="108"/>
    </row>
    <row r="34" spans="2:23" ht="19.899999999999999" customHeight="1">
      <c r="B34" s="113">
        <v>45319</v>
      </c>
      <c r="C34" s="203"/>
      <c r="D34" s="203"/>
      <c r="E34" s="203"/>
      <c r="F34" s="204"/>
      <c r="G34" s="203"/>
      <c r="H34" s="205"/>
      <c r="I34" s="203"/>
      <c r="J34" s="203"/>
      <c r="K34" s="9">
        <f t="shared" si="0"/>
        <v>2024</v>
      </c>
      <c r="L34" s="9" t="e">
        <f>IF(B34="","",TEXT(DATE(#REF!,MONTH(B34),1),"mmmm"))</f>
        <v>#REF!</v>
      </c>
      <c r="M34" s="10"/>
      <c r="N34" s="216"/>
      <c r="O34" s="114"/>
      <c r="P34" s="215"/>
      <c r="Q34" s="114"/>
      <c r="R34" s="116"/>
      <c r="S34" s="114"/>
      <c r="U34" s="108"/>
      <c r="V34" s="108"/>
      <c r="W34" s="108"/>
    </row>
    <row r="35" spans="2:23" ht="19.899999999999999" customHeight="1">
      <c r="B35" s="113">
        <v>45320</v>
      </c>
      <c r="C35" s="203"/>
      <c r="D35" s="203"/>
      <c r="E35" s="203"/>
      <c r="F35" s="204"/>
      <c r="G35" s="203"/>
      <c r="H35" s="205"/>
      <c r="I35" s="203"/>
      <c r="J35" s="203"/>
      <c r="K35" s="11">
        <f t="shared" si="0"/>
        <v>2024</v>
      </c>
      <c r="L35" s="11" t="e">
        <f>IF(B35="","",TEXT(DATE(#REF!,MONTH(B35),1),"mmmm"))</f>
        <v>#REF!</v>
      </c>
      <c r="M35" s="10"/>
      <c r="N35" s="216"/>
      <c r="O35" s="114"/>
      <c r="P35" s="215"/>
      <c r="Q35" s="114"/>
      <c r="R35" s="116"/>
      <c r="S35" s="114"/>
      <c r="U35" s="108"/>
      <c r="V35" s="108"/>
      <c r="W35" s="108"/>
    </row>
    <row r="36" spans="2:23" ht="19.899999999999999" customHeight="1">
      <c r="B36" s="113">
        <v>45321</v>
      </c>
      <c r="C36" s="203"/>
      <c r="D36" s="203"/>
      <c r="E36" s="203"/>
      <c r="F36" s="204"/>
      <c r="G36" s="203"/>
      <c r="H36" s="205"/>
      <c r="I36" s="203"/>
      <c r="J36" s="203"/>
      <c r="K36" s="9">
        <f t="shared" si="0"/>
        <v>2024</v>
      </c>
      <c r="L36" s="9" t="e">
        <f>IF(B36="","",TEXT(DATE(#REF!,MONTH(B36),1),"mmmm"))</f>
        <v>#REF!</v>
      </c>
      <c r="M36" s="10"/>
      <c r="N36" s="217"/>
      <c r="O36" s="218"/>
      <c r="P36" s="219"/>
      <c r="Q36" s="218"/>
      <c r="R36" s="220"/>
      <c r="S36" s="218"/>
      <c r="U36" s="108"/>
      <c r="V36" s="108"/>
      <c r="W36" s="108"/>
    </row>
    <row r="37" spans="2:23" ht="19.899999999999999" customHeight="1">
      <c r="B37" s="113">
        <v>45292</v>
      </c>
      <c r="C37" s="203"/>
      <c r="D37" s="203"/>
      <c r="E37" s="203"/>
      <c r="F37" s="204"/>
      <c r="G37" s="203"/>
      <c r="H37" s="205"/>
      <c r="I37" s="203"/>
      <c r="J37" s="203"/>
      <c r="K37" s="11">
        <f t="shared" si="0"/>
        <v>2024</v>
      </c>
      <c r="L37" s="11" t="e">
        <f>IF(B37="","",TEXT(DATE(#REF!,MONTH(B37),1),"mmmm"))</f>
        <v>#REF!</v>
      </c>
      <c r="M37" s="10"/>
      <c r="N37" s="217"/>
      <c r="O37" s="218"/>
      <c r="P37" s="219"/>
      <c r="Q37" s="218"/>
      <c r="R37" s="220"/>
      <c r="S37" s="218"/>
      <c r="U37" s="108"/>
      <c r="V37" s="108"/>
      <c r="W37" s="108"/>
    </row>
    <row r="38" spans="2:23" ht="19.899999999999999" customHeight="1">
      <c r="B38" s="113">
        <v>45293</v>
      </c>
      <c r="C38" s="206"/>
      <c r="D38" s="206"/>
      <c r="E38" s="206"/>
      <c r="F38" s="207"/>
      <c r="G38" s="206"/>
      <c r="H38" s="208"/>
      <c r="I38" s="206"/>
      <c r="J38" s="206"/>
      <c r="K38" s="12">
        <f t="shared" si="0"/>
        <v>2024</v>
      </c>
      <c r="L38" s="12" t="e">
        <f>IF(B38="","",TEXT(DATE(#REF!,MONTH(B38),1),"mmmm"))</f>
        <v>#REF!</v>
      </c>
      <c r="M38" s="10"/>
      <c r="N38" s="217"/>
      <c r="O38" s="218"/>
      <c r="P38" s="219"/>
      <c r="Q38" s="218"/>
      <c r="R38" s="220"/>
      <c r="S38" s="218"/>
      <c r="U38" s="108"/>
      <c r="V38" s="108"/>
      <c r="W38" s="108"/>
    </row>
    <row r="39" spans="2:23" ht="18">
      <c r="B39" s="198" t="s">
        <v>22</v>
      </c>
      <c r="C39" s="198"/>
      <c r="D39" s="199" t="s">
        <v>23</v>
      </c>
      <c r="E39" s="104"/>
      <c r="F39" s="104"/>
      <c r="G39" s="200" t="s">
        <v>24</v>
      </c>
      <c r="H39" s="201"/>
      <c r="I39" s="201"/>
      <c r="J39" s="202"/>
      <c r="N39" s="213" t="s">
        <v>25</v>
      </c>
      <c r="O39" s="214"/>
      <c r="P39" s="14"/>
      <c r="Q39" s="151" t="s">
        <v>26</v>
      </c>
      <c r="R39" s="151"/>
      <c r="S39" s="151"/>
      <c r="U39" s="108"/>
      <c r="V39" s="108"/>
      <c r="W39" s="108"/>
    </row>
    <row r="40" spans="2:23" ht="15" customHeight="1">
      <c r="B40" s="123">
        <f>SUMIF(L:L,C3,F:F)+SUMIF(L:L,"",F:F)</f>
        <v>0</v>
      </c>
      <c r="C40" s="124"/>
      <c r="D40" s="102">
        <f>-SUMIFS(F:F,H:H,"&lt;&gt;"&amp;"",J:J,"&lt;&gt;"&amp;"Sim")</f>
        <v>0</v>
      </c>
      <c r="E40" s="2"/>
      <c r="G40" s="125">
        <f>SUMIF(J11:J38,"Sim",F11:F38)</f>
        <v>0</v>
      </c>
      <c r="H40" s="126"/>
      <c r="I40" s="126"/>
      <c r="J40" s="127"/>
      <c r="N40" s="132">
        <f>SUM(Jan!$P$11:$P$38)</f>
        <v>0</v>
      </c>
      <c r="O40" s="133"/>
      <c r="P40" s="37"/>
      <c r="Q40" s="137">
        <f>SUMIF(Jan!$S$11:$S$38,"Sim",Jan!$P$11:$P$38)</f>
        <v>0</v>
      </c>
      <c r="R40" s="137"/>
      <c r="S40" s="137"/>
      <c r="U40" s="108"/>
      <c r="V40" s="108"/>
      <c r="W40" s="108"/>
    </row>
    <row r="41" spans="2:23" ht="15" customHeight="1">
      <c r="B41" s="124"/>
      <c r="C41" s="124"/>
      <c r="D41" s="103" t="s">
        <v>27</v>
      </c>
      <c r="E41" s="2"/>
      <c r="G41" s="125"/>
      <c r="H41" s="128"/>
      <c r="I41" s="128"/>
      <c r="J41" s="127"/>
      <c r="N41" s="134"/>
      <c r="O41" s="133"/>
      <c r="P41" s="37"/>
      <c r="Q41" s="137"/>
      <c r="R41" s="137"/>
      <c r="S41" s="137"/>
      <c r="U41" s="108"/>
      <c r="V41" s="108"/>
      <c r="W41" s="108"/>
    </row>
    <row r="42" spans="2:23" ht="15" customHeight="1">
      <c r="B42" s="124"/>
      <c r="C42" s="124"/>
      <c r="D42" s="102">
        <f>SUMIFS(F:F,H:H,"&lt;&gt;"&amp;"",J:J,"Sim",L:L,"&lt;&gt;"&amp;$C$3)</f>
        <v>0</v>
      </c>
      <c r="E42" s="2"/>
      <c r="G42" s="129"/>
      <c r="H42" s="130"/>
      <c r="I42" s="130"/>
      <c r="J42" s="131"/>
      <c r="N42" s="135"/>
      <c r="O42" s="136"/>
      <c r="P42" s="37"/>
      <c r="Q42" s="137"/>
      <c r="R42" s="137"/>
      <c r="S42" s="137"/>
      <c r="U42" s="108"/>
      <c r="V42" s="108"/>
      <c r="W42" s="108"/>
    </row>
    <row r="43" spans="2:23">
      <c r="U43" s="108"/>
      <c r="V43" s="108"/>
      <c r="W43" s="108"/>
    </row>
    <row r="44" spans="2:23">
      <c r="H44" s="1"/>
      <c r="U44" s="108"/>
      <c r="V44" s="108"/>
      <c r="W44" s="108"/>
    </row>
    <row r="45" spans="2:23">
      <c r="H45" s="1"/>
      <c r="U45" s="108"/>
      <c r="V45" s="108"/>
      <c r="W45" s="108"/>
    </row>
    <row r="46" spans="2:23">
      <c r="H46" s="1"/>
    </row>
    <row r="47" spans="2:23">
      <c r="H47" s="1"/>
    </row>
    <row r="48" spans="2:23">
      <c r="H48" s="1"/>
    </row>
    <row r="49" spans="8:8">
      <c r="H49" s="1"/>
    </row>
    <row r="50" spans="8:8">
      <c r="H50" s="1"/>
    </row>
  </sheetData>
  <mergeCells count="14">
    <mergeCell ref="B1:S1"/>
    <mergeCell ref="C3:D3"/>
    <mergeCell ref="N3:S3"/>
    <mergeCell ref="C6:D6"/>
    <mergeCell ref="B40:C42"/>
    <mergeCell ref="G40:J42"/>
    <mergeCell ref="N40:O42"/>
    <mergeCell ref="Q40:S42"/>
    <mergeCell ref="B8:J9"/>
    <mergeCell ref="N8:S9"/>
    <mergeCell ref="B39:C39"/>
    <mergeCell ref="G39:J39"/>
    <mergeCell ref="N39:O39"/>
    <mergeCell ref="Q39:S39"/>
  </mergeCells>
  <conditionalFormatting sqref="D40 D42">
    <cfRule type="cellIs" dxfId="63" priority="7" operator="lessThan">
      <formula>0</formula>
    </cfRule>
  </conditionalFormatting>
  <conditionalFormatting sqref="J1:S1048576">
    <cfRule type="containsText" dxfId="62" priority="1" operator="containsText" text="Não">
      <formula>NOT(ISERROR(SEARCH("Não",J1)))</formula>
    </cfRule>
    <cfRule type="containsText" dxfId="61" priority="2" operator="containsText" text="Sim">
      <formula>NOT(ISERROR(SEARCH("Sim",J1)))</formula>
    </cfRule>
  </conditionalFormatting>
  <dataValidations count="5">
    <dataValidation type="list" allowBlank="1" showInputMessage="1" showErrorMessage="1" sqref="E11:E38" xr:uid="{00000000-0002-0000-0000-000000000000}">
      <formula1>"Comércio,Indústria,Transporte intermunicipais e interestaduais,Fornecimento de refeições,Serviço"</formula1>
    </dataValidation>
    <dataValidation type="list" allowBlank="1" showInputMessage="1" showErrorMessage="1" sqref="C3:D4" xr:uid="{00000000-0002-0000-0000-000002000000}">
      <formula1>"Janeiro,Fevereiro,Março,Abril,Maio,Junho,Julho,Agosto,Setembro,Outubro,Novembro,Dezembro"</formula1>
    </dataValidation>
    <dataValidation type="list" allowBlank="1" showInputMessage="1" showErrorMessage="1" sqref="G11:G38" xr:uid="{00000000-0002-0000-0000-000003000000}">
      <formula1>"Dinheiro,Boleto,Cartão de débito,Cartão de crédito,Cheque,Pix,Outros"</formula1>
    </dataValidation>
    <dataValidation type="list" allowBlank="1" showInputMessage="1" showErrorMessage="1" sqref="S11:S38 I11:J38" xr:uid="{00000000-0002-0000-0000-000004000000}">
      <formula1>"Sim,Não,-"</formula1>
    </dataValidation>
    <dataValidation type="list" allowBlank="1" showInputMessage="1" showErrorMessage="1" sqref="Q11:Q38" xr:uid="{00000000-0002-0000-0000-000005000000}">
      <formula1>"Dinheiro,Cartão de débito,Cartão de crédito,Cheque,Pix,Outros"</formula1>
    </dataValidation>
  </dataValidations>
  <pageMargins left="0.511811024" right="0.511811024" top="0.78740157499999996" bottom="0.78740157499999996" header="0.31496062000000002" footer="0.31496062000000002"/>
  <pageSetup paperSize="9" scale="53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AA46"/>
  <sheetViews>
    <sheetView showGridLines="0" zoomScale="85" zoomScaleNormal="85" workbookViewId="0">
      <pane ySplit="11" topLeftCell="A12" activePane="bottomLeft" state="frozen"/>
      <selection activeCell="E31" sqref="E31"/>
      <selection pane="bottomLeft" activeCell="R5" sqref="R5"/>
    </sheetView>
  </sheetViews>
  <sheetFormatPr defaultColWidth="9.140625" defaultRowHeight="15"/>
  <cols>
    <col min="1" max="1" width="9.140625" style="1"/>
    <col min="2" max="2" width="12.85546875" style="1" customWidth="1"/>
    <col min="3" max="3" width="9.42578125" style="1" customWidth="1"/>
    <col min="4" max="4" width="48.85546875" style="1" customWidth="1"/>
    <col min="5" max="5" width="8.85546875" style="1" customWidth="1"/>
    <col min="6" max="6" width="14.85546875" style="2" bestFit="1" customWidth="1"/>
    <col min="7" max="7" width="16.28515625" style="1" customWidth="1"/>
    <col min="8" max="8" width="11.42578125" style="3" customWidth="1"/>
    <col min="9" max="9" width="8.42578125" style="1" customWidth="1"/>
    <col min="10" max="10" width="11.42578125" style="1" customWidth="1"/>
    <col min="11" max="12" width="11.7109375" style="1" hidden="1" customWidth="1"/>
    <col min="13" max="13" width="6.28515625" style="1" customWidth="1"/>
    <col min="14" max="14" width="11.42578125" style="1" customWidth="1"/>
    <col min="15" max="15" width="30.42578125" style="1" customWidth="1"/>
    <col min="16" max="16" width="14.28515625" style="5" bestFit="1" customWidth="1"/>
    <col min="17" max="19" width="14.7109375" style="1" customWidth="1"/>
    <col min="20" max="16384" width="9.140625" style="1"/>
  </cols>
  <sheetData>
    <row r="1" spans="2:27"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</row>
    <row r="2" spans="2:27" ht="43.5" customHeight="1"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</row>
    <row r="3" spans="2:27" ht="6.75" customHeight="1"/>
    <row r="4" spans="2:27" ht="24" customHeight="1">
      <c r="B4" s="105" t="s">
        <v>0</v>
      </c>
      <c r="C4" s="118" t="s">
        <v>28</v>
      </c>
      <c r="D4" s="119"/>
      <c r="K4" s="59"/>
      <c r="L4" s="59"/>
      <c r="M4" s="59"/>
      <c r="N4" s="120"/>
      <c r="O4" s="120"/>
      <c r="P4" s="120"/>
      <c r="Q4" s="120"/>
      <c r="R4" s="120"/>
      <c r="S4" s="120"/>
    </row>
    <row r="5" spans="2:27" ht="3" customHeight="1">
      <c r="B5" s="77"/>
      <c r="C5" s="76"/>
      <c r="D5" s="76"/>
      <c r="K5" s="59"/>
      <c r="L5" s="59"/>
      <c r="M5" s="59"/>
      <c r="N5" s="58"/>
      <c r="O5" s="58"/>
      <c r="P5" s="58"/>
      <c r="Q5" s="58"/>
      <c r="R5" s="58"/>
      <c r="S5" s="58"/>
    </row>
    <row r="6" spans="2:27" ht="3.75" customHeight="1">
      <c r="B6" s="77"/>
      <c r="C6" s="75"/>
      <c r="D6" s="75"/>
      <c r="H6" s="7"/>
      <c r="I6" s="8"/>
      <c r="J6" s="8"/>
      <c r="R6" s="57"/>
      <c r="S6" s="57"/>
      <c r="T6" s="57"/>
      <c r="U6" s="57"/>
      <c r="V6" s="57"/>
      <c r="W6" s="57"/>
      <c r="X6" s="57"/>
      <c r="Y6" s="57"/>
      <c r="Z6" s="57"/>
      <c r="AA6" s="57"/>
    </row>
    <row r="7" spans="2:27" ht="36" customHeight="1">
      <c r="B7" s="106" t="s">
        <v>3</v>
      </c>
      <c r="C7" s="121" t="s">
        <v>4</v>
      </c>
      <c r="D7" s="122"/>
    </row>
    <row r="8" spans="2:27" ht="8.25" customHeight="1">
      <c r="B8" s="4"/>
    </row>
    <row r="9" spans="2:27" ht="15" customHeight="1">
      <c r="B9" s="138" t="s">
        <v>5</v>
      </c>
      <c r="C9" s="138"/>
      <c r="D9" s="138"/>
      <c r="E9" s="138"/>
      <c r="F9" s="138"/>
      <c r="G9" s="138"/>
      <c r="H9" s="138"/>
      <c r="I9" s="138"/>
      <c r="J9" s="138"/>
      <c r="N9" s="139" t="s">
        <v>6</v>
      </c>
      <c r="O9" s="140"/>
      <c r="P9" s="140"/>
      <c r="Q9" s="140"/>
      <c r="R9" s="140"/>
      <c r="S9" s="141"/>
    </row>
    <row r="10" spans="2:27" ht="11.25" customHeight="1">
      <c r="B10" s="138"/>
      <c r="C10" s="138"/>
      <c r="D10" s="138"/>
      <c r="E10" s="138"/>
      <c r="F10" s="138"/>
      <c r="G10" s="138"/>
      <c r="H10" s="138"/>
      <c r="I10" s="138"/>
      <c r="J10" s="138"/>
      <c r="N10" s="142"/>
      <c r="O10" s="143"/>
      <c r="P10" s="143"/>
      <c r="Q10" s="143"/>
      <c r="R10" s="143"/>
      <c r="S10" s="144"/>
    </row>
    <row r="11" spans="2:27" s="5" customFormat="1" ht="52.5" customHeight="1">
      <c r="B11" s="110" t="s">
        <v>7</v>
      </c>
      <c r="C11" s="110" t="s">
        <v>8</v>
      </c>
      <c r="D11" s="110" t="s">
        <v>9</v>
      </c>
      <c r="E11" s="110" t="s">
        <v>10</v>
      </c>
      <c r="F11" s="111" t="s">
        <v>11</v>
      </c>
      <c r="G11" s="110" t="s">
        <v>12</v>
      </c>
      <c r="H11" s="112" t="s">
        <v>13</v>
      </c>
      <c r="I11" s="110" t="s">
        <v>14</v>
      </c>
      <c r="J11" s="110" t="s">
        <v>15</v>
      </c>
      <c r="K11" s="38" t="s">
        <v>16</v>
      </c>
      <c r="L11" s="13" t="s">
        <v>17</v>
      </c>
      <c r="M11" s="14"/>
      <c r="N11" s="210" t="s">
        <v>18</v>
      </c>
      <c r="O11" s="211" t="s">
        <v>19</v>
      </c>
      <c r="P11" s="210" t="s">
        <v>11</v>
      </c>
      <c r="Q11" s="211" t="s">
        <v>20</v>
      </c>
      <c r="R11" s="212" t="s">
        <v>13</v>
      </c>
      <c r="S11" s="211" t="s">
        <v>21</v>
      </c>
    </row>
    <row r="12" spans="2:27" ht="18.95" customHeight="1">
      <c r="B12" s="113"/>
      <c r="C12" s="114"/>
      <c r="D12" s="114"/>
      <c r="E12" s="114"/>
      <c r="F12" s="115"/>
      <c r="G12" s="114"/>
      <c r="H12" s="116"/>
      <c r="I12" s="114"/>
      <c r="J12" s="114"/>
      <c r="K12" s="9" t="str">
        <f>IF(B12="","",YEAR(B12))</f>
        <v/>
      </c>
      <c r="L12" s="9" t="str">
        <f>IF(B12="","",TEXT(DATE(#REF!,MONTH(B12),1),"mmmm"))</f>
        <v/>
      </c>
      <c r="M12" s="10"/>
      <c r="N12" s="216"/>
      <c r="O12" s="114"/>
      <c r="P12" s="215"/>
      <c r="Q12" s="114"/>
      <c r="R12" s="116"/>
      <c r="S12" s="114"/>
    </row>
    <row r="13" spans="2:27" ht="21.95" customHeight="1">
      <c r="B13" s="113"/>
      <c r="C13" s="114"/>
      <c r="D13" s="114"/>
      <c r="E13" s="114"/>
      <c r="F13" s="115"/>
      <c r="G13" s="114"/>
      <c r="H13" s="116"/>
      <c r="I13" s="114"/>
      <c r="J13" s="114"/>
      <c r="K13" s="11" t="str">
        <f t="shared" ref="K13:K34" si="0">IF(B13="","",YEAR(B13))</f>
        <v/>
      </c>
      <c r="L13" s="11" t="str">
        <f>IF(B13="","",TEXT(DATE(#REF!,MONTH(B13),1),"mmmm"))</f>
        <v/>
      </c>
      <c r="M13" s="10"/>
      <c r="N13" s="216"/>
      <c r="O13" s="114"/>
      <c r="P13" s="215"/>
      <c r="Q13" s="114"/>
      <c r="R13" s="116"/>
      <c r="S13" s="114"/>
    </row>
    <row r="14" spans="2:27" ht="21.95" customHeight="1">
      <c r="B14" s="113"/>
      <c r="C14" s="114"/>
      <c r="D14" s="114"/>
      <c r="E14" s="114"/>
      <c r="F14" s="115"/>
      <c r="G14" s="114"/>
      <c r="H14" s="116"/>
      <c r="I14" s="114"/>
      <c r="J14" s="114"/>
      <c r="K14" s="9" t="str">
        <f t="shared" si="0"/>
        <v/>
      </c>
      <c r="L14" s="9" t="str">
        <f>IF(B14="","",TEXT(DATE(#REF!,MONTH(B14),1),"mmmm"))</f>
        <v/>
      </c>
      <c r="M14" s="10"/>
      <c r="N14" s="216"/>
      <c r="O14" s="114"/>
      <c r="P14" s="215"/>
      <c r="Q14" s="114"/>
      <c r="R14" s="116"/>
      <c r="S14" s="114"/>
    </row>
    <row r="15" spans="2:27" ht="23.1" customHeight="1">
      <c r="B15" s="113"/>
      <c r="C15" s="114"/>
      <c r="D15" s="114"/>
      <c r="E15" s="114"/>
      <c r="F15" s="115"/>
      <c r="G15" s="114"/>
      <c r="H15" s="116"/>
      <c r="I15" s="114"/>
      <c r="J15" s="114"/>
      <c r="K15" s="11" t="str">
        <f t="shared" si="0"/>
        <v/>
      </c>
      <c r="L15" s="11" t="str">
        <f>IF(B15="","",TEXT(DATE(#REF!,MONTH(B15),1),"mmmm"))</f>
        <v/>
      </c>
      <c r="M15" s="10"/>
      <c r="N15" s="216"/>
      <c r="O15" s="114"/>
      <c r="P15" s="215"/>
      <c r="Q15" s="114"/>
      <c r="R15" s="116"/>
      <c r="S15" s="114"/>
    </row>
    <row r="16" spans="2:27" ht="24" customHeight="1">
      <c r="B16" s="113"/>
      <c r="C16" s="114"/>
      <c r="D16" s="114"/>
      <c r="E16" s="114"/>
      <c r="F16" s="115"/>
      <c r="G16" s="114"/>
      <c r="H16" s="116"/>
      <c r="I16" s="114"/>
      <c r="J16" s="114"/>
      <c r="K16" s="9" t="str">
        <f t="shared" si="0"/>
        <v/>
      </c>
      <c r="L16" s="9" t="str">
        <f>IF(B16="","",TEXT(DATE(#REF!,MONTH(B16),1),"mmmm"))</f>
        <v/>
      </c>
      <c r="M16" s="10"/>
      <c r="N16" s="216"/>
      <c r="O16" s="114"/>
      <c r="P16" s="215"/>
      <c r="Q16" s="114"/>
      <c r="R16" s="116"/>
      <c r="S16" s="114"/>
    </row>
    <row r="17" spans="2:19" ht="24" customHeight="1">
      <c r="B17" s="113"/>
      <c r="C17" s="114"/>
      <c r="D17" s="114"/>
      <c r="E17" s="114"/>
      <c r="F17" s="115"/>
      <c r="G17" s="114"/>
      <c r="H17" s="116"/>
      <c r="I17" s="114"/>
      <c r="J17" s="114"/>
      <c r="K17" s="11" t="str">
        <f t="shared" si="0"/>
        <v/>
      </c>
      <c r="L17" s="11" t="str">
        <f>IF(B17="","",TEXT(DATE(#REF!,MONTH(B17),1),"mmmm"))</f>
        <v/>
      </c>
      <c r="M17" s="10"/>
      <c r="N17" s="216"/>
      <c r="O17" s="114"/>
      <c r="P17" s="215"/>
      <c r="Q17" s="114"/>
      <c r="R17" s="116"/>
      <c r="S17" s="114"/>
    </row>
    <row r="18" spans="2:19" ht="16.5">
      <c r="B18" s="113"/>
      <c r="C18" s="114"/>
      <c r="D18" s="114"/>
      <c r="E18" s="114"/>
      <c r="F18" s="115"/>
      <c r="G18" s="114"/>
      <c r="H18" s="116"/>
      <c r="I18" s="114"/>
      <c r="J18" s="114"/>
      <c r="K18" s="9" t="str">
        <f t="shared" si="0"/>
        <v/>
      </c>
      <c r="L18" s="9" t="str">
        <f>IF(B18="","",TEXT(DATE(#REF!,MONTH(B18),1),"mmmm"))</f>
        <v/>
      </c>
      <c r="M18" s="10"/>
      <c r="N18" s="216"/>
      <c r="O18" s="114"/>
      <c r="P18" s="215"/>
      <c r="Q18" s="114"/>
      <c r="R18" s="116"/>
      <c r="S18" s="114"/>
    </row>
    <row r="19" spans="2:19" ht="16.5">
      <c r="B19" s="113"/>
      <c r="C19" s="114"/>
      <c r="D19" s="114"/>
      <c r="E19" s="114"/>
      <c r="F19" s="115"/>
      <c r="G19" s="114"/>
      <c r="H19" s="116"/>
      <c r="I19" s="114"/>
      <c r="J19" s="114"/>
      <c r="K19" s="11" t="str">
        <f t="shared" si="0"/>
        <v/>
      </c>
      <c r="L19" s="11" t="str">
        <f>IF(B19="","",TEXT(DATE(#REF!,MONTH(B19),1),"mmmm"))</f>
        <v/>
      </c>
      <c r="M19" s="10"/>
      <c r="N19" s="216"/>
      <c r="O19" s="114"/>
      <c r="P19" s="215"/>
      <c r="Q19" s="114"/>
      <c r="R19" s="116"/>
      <c r="S19" s="114"/>
    </row>
    <row r="20" spans="2:19" ht="16.5">
      <c r="B20" s="113"/>
      <c r="C20" s="114"/>
      <c r="D20" s="114"/>
      <c r="E20" s="114"/>
      <c r="F20" s="115"/>
      <c r="G20" s="114"/>
      <c r="H20" s="116"/>
      <c r="I20" s="114"/>
      <c r="J20" s="114"/>
      <c r="K20" s="9" t="str">
        <f t="shared" si="0"/>
        <v/>
      </c>
      <c r="L20" s="9" t="str">
        <f>IF(B20="","",TEXT(DATE(#REF!,MONTH(B20),1),"mmmm"))</f>
        <v/>
      </c>
      <c r="M20" s="10"/>
      <c r="N20" s="216"/>
      <c r="O20" s="114"/>
      <c r="P20" s="215"/>
      <c r="Q20" s="114"/>
      <c r="R20" s="116"/>
      <c r="S20" s="114"/>
    </row>
    <row r="21" spans="2:19" ht="16.5">
      <c r="B21" s="113"/>
      <c r="C21" s="114"/>
      <c r="D21" s="114"/>
      <c r="E21" s="114"/>
      <c r="F21" s="115"/>
      <c r="G21" s="114"/>
      <c r="H21" s="116"/>
      <c r="I21" s="114"/>
      <c r="J21" s="114"/>
      <c r="K21" s="11" t="str">
        <f t="shared" si="0"/>
        <v/>
      </c>
      <c r="L21" s="11" t="str">
        <f>IF(B21="","",TEXT(DATE(#REF!,MONTH(B21),1),"mmmm"))</f>
        <v/>
      </c>
      <c r="M21" s="10"/>
      <c r="N21" s="216"/>
      <c r="O21" s="114"/>
      <c r="P21" s="215"/>
      <c r="Q21" s="114"/>
      <c r="R21" s="116"/>
      <c r="S21" s="114"/>
    </row>
    <row r="22" spans="2:19" ht="16.5">
      <c r="B22" s="113"/>
      <c r="C22" s="114"/>
      <c r="D22" s="114"/>
      <c r="E22" s="114"/>
      <c r="F22" s="115"/>
      <c r="G22" s="114"/>
      <c r="H22" s="116"/>
      <c r="I22" s="114"/>
      <c r="J22" s="114"/>
      <c r="K22" s="9" t="str">
        <f t="shared" si="0"/>
        <v/>
      </c>
      <c r="L22" s="9" t="str">
        <f>IF(B22="","",TEXT(DATE(#REF!,MONTH(B22),1),"mmmm"))</f>
        <v/>
      </c>
      <c r="M22" s="10"/>
      <c r="N22" s="216"/>
      <c r="O22" s="114"/>
      <c r="P22" s="215"/>
      <c r="Q22" s="114"/>
      <c r="R22" s="116"/>
      <c r="S22" s="114"/>
    </row>
    <row r="23" spans="2:19" ht="16.5">
      <c r="B23" s="113"/>
      <c r="C23" s="114"/>
      <c r="D23" s="114"/>
      <c r="E23" s="114"/>
      <c r="F23" s="115"/>
      <c r="G23" s="114"/>
      <c r="H23" s="116"/>
      <c r="I23" s="114"/>
      <c r="J23" s="114"/>
      <c r="K23" s="11" t="str">
        <f t="shared" si="0"/>
        <v/>
      </c>
      <c r="L23" s="11" t="str">
        <f>IF(B23="","",TEXT(DATE(#REF!,MONTH(B23),1),"mmmm"))</f>
        <v/>
      </c>
      <c r="M23" s="10"/>
      <c r="N23" s="216"/>
      <c r="O23" s="114"/>
      <c r="P23" s="215"/>
      <c r="Q23" s="114"/>
      <c r="R23" s="116"/>
      <c r="S23" s="114"/>
    </row>
    <row r="24" spans="2:19" ht="16.5">
      <c r="B24" s="113"/>
      <c r="C24" s="114"/>
      <c r="D24" s="114"/>
      <c r="E24" s="114"/>
      <c r="F24" s="115"/>
      <c r="G24" s="114"/>
      <c r="H24" s="116"/>
      <c r="I24" s="114"/>
      <c r="J24" s="114"/>
      <c r="K24" s="9" t="str">
        <f t="shared" si="0"/>
        <v/>
      </c>
      <c r="L24" s="9" t="str">
        <f>IF(B24="","",TEXT(DATE(#REF!,MONTH(B24),1),"mmmm"))</f>
        <v/>
      </c>
      <c r="M24" s="10"/>
      <c r="N24" s="216"/>
      <c r="O24" s="114"/>
      <c r="P24" s="215"/>
      <c r="Q24" s="114"/>
      <c r="R24" s="116"/>
      <c r="S24" s="114"/>
    </row>
    <row r="25" spans="2:19" ht="16.5">
      <c r="B25" s="113"/>
      <c r="C25" s="114"/>
      <c r="D25" s="114"/>
      <c r="E25" s="114"/>
      <c r="F25" s="115"/>
      <c r="G25" s="114"/>
      <c r="H25" s="116"/>
      <c r="I25" s="114"/>
      <c r="J25" s="114"/>
      <c r="K25" s="11" t="str">
        <f t="shared" si="0"/>
        <v/>
      </c>
      <c r="L25" s="11" t="str">
        <f>IF(B25="","",TEXT(DATE(#REF!,MONTH(B25),1),"mmmm"))</f>
        <v/>
      </c>
      <c r="M25" s="10"/>
      <c r="N25" s="216"/>
      <c r="O25" s="114"/>
      <c r="P25" s="215"/>
      <c r="Q25" s="114"/>
      <c r="R25" s="116"/>
      <c r="S25" s="114"/>
    </row>
    <row r="26" spans="2:19" ht="16.5">
      <c r="B26" s="113"/>
      <c r="C26" s="114"/>
      <c r="D26" s="114"/>
      <c r="E26" s="114"/>
      <c r="F26" s="115"/>
      <c r="G26" s="114"/>
      <c r="H26" s="116"/>
      <c r="I26" s="114"/>
      <c r="J26" s="114"/>
      <c r="K26" s="9" t="str">
        <f t="shared" si="0"/>
        <v/>
      </c>
      <c r="L26" s="9" t="str">
        <f>IF(B26="","",TEXT(DATE(#REF!,MONTH(B26),1),"mmmm"))</f>
        <v/>
      </c>
      <c r="M26" s="10"/>
      <c r="N26" s="216"/>
      <c r="O26" s="114"/>
      <c r="P26" s="215"/>
      <c r="Q26" s="114"/>
      <c r="R26" s="116"/>
      <c r="S26" s="114"/>
    </row>
    <row r="27" spans="2:19" ht="16.5">
      <c r="B27" s="209"/>
      <c r="C27" s="203"/>
      <c r="D27" s="203"/>
      <c r="E27" s="203"/>
      <c r="F27" s="204"/>
      <c r="G27" s="203"/>
      <c r="H27" s="205"/>
      <c r="I27" s="203"/>
      <c r="J27" s="203"/>
      <c r="K27" s="11" t="str">
        <f t="shared" si="0"/>
        <v/>
      </c>
      <c r="L27" s="11" t="str">
        <f>IF(B27="","",TEXT(DATE(#REF!,MONTH(B27),1),"mmmm"))</f>
        <v/>
      </c>
      <c r="M27" s="10"/>
      <c r="N27" s="216"/>
      <c r="O27" s="114"/>
      <c r="P27" s="215"/>
      <c r="Q27" s="114"/>
      <c r="R27" s="116"/>
      <c r="S27" s="114"/>
    </row>
    <row r="28" spans="2:19" ht="16.5">
      <c r="B28" s="209"/>
      <c r="C28" s="203"/>
      <c r="D28" s="203"/>
      <c r="E28" s="203"/>
      <c r="F28" s="204"/>
      <c r="G28" s="203"/>
      <c r="H28" s="205"/>
      <c r="I28" s="203"/>
      <c r="J28" s="203"/>
      <c r="K28" s="9" t="str">
        <f t="shared" si="0"/>
        <v/>
      </c>
      <c r="L28" s="9" t="str">
        <f>IF(B28="","",TEXT(DATE(#REF!,MONTH(B28),1),"mmmm"))</f>
        <v/>
      </c>
      <c r="M28" s="10"/>
      <c r="N28" s="216"/>
      <c r="O28" s="114"/>
      <c r="P28" s="215"/>
      <c r="Q28" s="114"/>
      <c r="R28" s="116"/>
      <c r="S28" s="114"/>
    </row>
    <row r="29" spans="2:19" ht="16.5">
      <c r="B29" s="209"/>
      <c r="C29" s="203"/>
      <c r="D29" s="203"/>
      <c r="E29" s="203"/>
      <c r="F29" s="204"/>
      <c r="G29" s="203"/>
      <c r="H29" s="205"/>
      <c r="I29" s="203"/>
      <c r="J29" s="203"/>
      <c r="K29" s="11" t="str">
        <f t="shared" si="0"/>
        <v/>
      </c>
      <c r="L29" s="11" t="str">
        <f>IF(B29="","",TEXT(DATE(#REF!,MONTH(B29),1),"mmmm"))</f>
        <v/>
      </c>
      <c r="M29" s="10"/>
      <c r="N29" s="216"/>
      <c r="O29" s="114"/>
      <c r="P29" s="215"/>
      <c r="Q29" s="114"/>
      <c r="R29" s="116"/>
      <c r="S29" s="114"/>
    </row>
    <row r="30" spans="2:19" ht="16.5">
      <c r="B30" s="209"/>
      <c r="C30" s="203"/>
      <c r="D30" s="203"/>
      <c r="E30" s="203"/>
      <c r="F30" s="204"/>
      <c r="G30" s="203"/>
      <c r="H30" s="205"/>
      <c r="I30" s="203"/>
      <c r="J30" s="203"/>
      <c r="K30" s="9" t="str">
        <f t="shared" si="0"/>
        <v/>
      </c>
      <c r="L30" s="9" t="str">
        <f>IF(B30="","",TEXT(DATE(#REF!,MONTH(B30),1),"mmmm"))</f>
        <v/>
      </c>
      <c r="M30" s="10"/>
      <c r="N30" s="216"/>
      <c r="O30" s="114"/>
      <c r="P30" s="215"/>
      <c r="Q30" s="114"/>
      <c r="R30" s="116"/>
      <c r="S30" s="114"/>
    </row>
    <row r="31" spans="2:19" ht="16.5">
      <c r="B31" s="209"/>
      <c r="C31" s="203"/>
      <c r="D31" s="203"/>
      <c r="E31" s="203"/>
      <c r="F31" s="204"/>
      <c r="G31" s="203"/>
      <c r="H31" s="205"/>
      <c r="I31" s="203"/>
      <c r="J31" s="203"/>
      <c r="K31" s="11" t="str">
        <f t="shared" si="0"/>
        <v/>
      </c>
      <c r="L31" s="11" t="str">
        <f>IF(B31="","",TEXT(DATE(#REF!,MONTH(B31),1),"mmmm"))</f>
        <v/>
      </c>
      <c r="M31" s="10"/>
      <c r="N31" s="216"/>
      <c r="O31" s="114"/>
      <c r="P31" s="215"/>
      <c r="Q31" s="114"/>
      <c r="R31" s="116"/>
      <c r="S31" s="114"/>
    </row>
    <row r="32" spans="2:19" ht="16.5">
      <c r="B32" s="209"/>
      <c r="C32" s="203"/>
      <c r="D32" s="203"/>
      <c r="E32" s="203"/>
      <c r="F32" s="204"/>
      <c r="G32" s="203"/>
      <c r="H32" s="205"/>
      <c r="I32" s="203"/>
      <c r="J32" s="203"/>
      <c r="K32" s="9" t="str">
        <f t="shared" si="0"/>
        <v/>
      </c>
      <c r="L32" s="9" t="str">
        <f>IF(B32="","",TEXT(DATE(#REF!,MONTH(B32),1),"mmmm"))</f>
        <v/>
      </c>
      <c r="M32" s="10"/>
      <c r="N32" s="217"/>
      <c r="O32" s="218"/>
      <c r="P32" s="219"/>
      <c r="Q32" s="218"/>
      <c r="R32" s="220"/>
      <c r="S32" s="218"/>
    </row>
    <row r="33" spans="2:19" ht="16.5">
      <c r="B33" s="209"/>
      <c r="C33" s="203"/>
      <c r="D33" s="203"/>
      <c r="E33" s="203"/>
      <c r="F33" s="204"/>
      <c r="G33" s="203"/>
      <c r="H33" s="205"/>
      <c r="I33" s="203"/>
      <c r="J33" s="203"/>
      <c r="K33" s="11" t="str">
        <f t="shared" si="0"/>
        <v/>
      </c>
      <c r="L33" s="11" t="str">
        <f>IF(B33="","",TEXT(DATE(#REF!,MONTH(B33),1),"mmmm"))</f>
        <v/>
      </c>
      <c r="M33" s="10"/>
      <c r="N33" s="217"/>
      <c r="O33" s="218"/>
      <c r="P33" s="219"/>
      <c r="Q33" s="218"/>
      <c r="R33" s="220"/>
      <c r="S33" s="218"/>
    </row>
    <row r="34" spans="2:19">
      <c r="B34" s="206"/>
      <c r="C34" s="206"/>
      <c r="D34" s="206"/>
      <c r="E34" s="206"/>
      <c r="F34" s="207"/>
      <c r="G34" s="206"/>
      <c r="H34" s="208"/>
      <c r="I34" s="206"/>
      <c r="J34" s="206"/>
      <c r="K34" s="12" t="str">
        <f t="shared" si="0"/>
        <v/>
      </c>
      <c r="L34" s="12" t="str">
        <f>IF(B34="","",TEXT(DATE(#REF!,MONTH(B34),1),"mmmm"))</f>
        <v/>
      </c>
      <c r="M34" s="10"/>
      <c r="N34" s="217"/>
      <c r="O34" s="218"/>
      <c r="P34" s="219"/>
      <c r="Q34" s="218"/>
      <c r="R34" s="220"/>
      <c r="S34" s="218"/>
    </row>
    <row r="35" spans="2:19" ht="18">
      <c r="B35" s="198" t="s">
        <v>22</v>
      </c>
      <c r="C35" s="198"/>
      <c r="D35" s="199" t="s">
        <v>23</v>
      </c>
      <c r="E35" s="104"/>
      <c r="F35" s="104"/>
      <c r="G35" s="200" t="s">
        <v>24</v>
      </c>
      <c r="H35" s="201"/>
      <c r="I35" s="201"/>
      <c r="J35" s="202"/>
      <c r="N35" s="213" t="s">
        <v>25</v>
      </c>
      <c r="O35" s="214"/>
      <c r="P35" s="14"/>
      <c r="Q35" s="151" t="s">
        <v>26</v>
      </c>
      <c r="R35" s="151"/>
      <c r="S35" s="151"/>
    </row>
    <row r="36" spans="2:19" ht="15" customHeight="1">
      <c r="B36" s="123">
        <f>SUMIF(L:L,C4,F:F)+SUMIF(L:L,"",F:F)</f>
        <v>0</v>
      </c>
      <c r="C36" s="124"/>
      <c r="D36" s="102">
        <f>-SUMIFS(F:F,H:H,"&lt;&gt;"&amp;"",J:J,"&lt;&gt;"&amp;"Sim")</f>
        <v>0</v>
      </c>
      <c r="E36" s="2"/>
      <c r="G36" s="125">
        <f>SUMIF(J12:J34,"Sim",F12:F34)</f>
        <v>0</v>
      </c>
      <c r="H36" s="126"/>
      <c r="I36" s="126"/>
      <c r="J36" s="127"/>
      <c r="N36" s="132">
        <f>SUM(Fev!$P$12:$P$34)</f>
        <v>0</v>
      </c>
      <c r="O36" s="133"/>
      <c r="P36" s="37"/>
      <c r="Q36" s="137">
        <f>SUMIF(Fev!$S$12:$S$34,"Sim",Fev!$P$12:$P$34)</f>
        <v>0</v>
      </c>
      <c r="R36" s="137"/>
      <c r="S36" s="137"/>
    </row>
    <row r="37" spans="2:19" ht="15" customHeight="1">
      <c r="B37" s="124"/>
      <c r="C37" s="124"/>
      <c r="D37" s="103" t="s">
        <v>27</v>
      </c>
      <c r="E37" s="2"/>
      <c r="G37" s="125"/>
      <c r="H37" s="128"/>
      <c r="I37" s="128"/>
      <c r="J37" s="127"/>
      <c r="N37" s="134"/>
      <c r="O37" s="133"/>
      <c r="P37" s="37"/>
      <c r="Q37" s="137"/>
      <c r="R37" s="137"/>
      <c r="S37" s="137"/>
    </row>
    <row r="38" spans="2:19" ht="15" customHeight="1">
      <c r="B38" s="124"/>
      <c r="C38" s="124"/>
      <c r="D38" s="102">
        <f>SUMIFS(F:F,H:H,"&lt;&gt;"&amp;"",J:J,"Sim",L:L,"&lt;&gt;"&amp;$C$4)</f>
        <v>0</v>
      </c>
      <c r="E38" s="2"/>
      <c r="G38" s="129"/>
      <c r="H38" s="130"/>
      <c r="I38" s="130"/>
      <c r="J38" s="131"/>
      <c r="N38" s="135"/>
      <c r="O38" s="136"/>
      <c r="P38" s="37"/>
      <c r="Q38" s="137"/>
      <c r="R38" s="137"/>
      <c r="S38" s="137"/>
    </row>
    <row r="40" spans="2:19">
      <c r="H40" s="1"/>
    </row>
    <row r="41" spans="2:19">
      <c r="H41" s="1"/>
    </row>
    <row r="42" spans="2:19">
      <c r="H42" s="1"/>
    </row>
    <row r="43" spans="2:19">
      <c r="H43" s="1"/>
    </row>
    <row r="44" spans="2:19">
      <c r="H44" s="1"/>
    </row>
    <row r="45" spans="2:19">
      <c r="H45" s="1"/>
    </row>
    <row r="46" spans="2:19">
      <c r="H46" s="1"/>
    </row>
  </sheetData>
  <mergeCells count="14">
    <mergeCell ref="B35:C35"/>
    <mergeCell ref="G35:J35"/>
    <mergeCell ref="N35:O35"/>
    <mergeCell ref="Q35:S35"/>
    <mergeCell ref="B36:C38"/>
    <mergeCell ref="G36:J38"/>
    <mergeCell ref="N36:O38"/>
    <mergeCell ref="Q36:S38"/>
    <mergeCell ref="B9:J10"/>
    <mergeCell ref="N9:S10"/>
    <mergeCell ref="B1:S2"/>
    <mergeCell ref="C4:D4"/>
    <mergeCell ref="N4:S4"/>
    <mergeCell ref="C7:D7"/>
  </mergeCells>
  <conditionalFormatting sqref="D36 D38">
    <cfRule type="cellIs" dxfId="60" priority="13" operator="lessThan">
      <formula>0</formula>
    </cfRule>
  </conditionalFormatting>
  <conditionalFormatting sqref="J1:S1048576">
    <cfRule type="containsText" dxfId="59" priority="1" operator="containsText" text="Não">
      <formula>NOT(ISERROR(SEARCH("Não",J1)))</formula>
    </cfRule>
    <cfRule type="containsText" dxfId="58" priority="2" operator="containsText" text="Sim">
      <formula>NOT(ISERROR(SEARCH("Sim",J1)))</formula>
    </cfRule>
  </conditionalFormatting>
  <dataValidations count="5">
    <dataValidation type="list" allowBlank="1" showInputMessage="1" showErrorMessage="1" sqref="Q12:Q34" xr:uid="{00000000-0002-0000-0100-000000000000}">
      <formula1>"Dinheiro,Cartão de débito,Cartão de crédito,Cheque,Pix,Outros"</formula1>
    </dataValidation>
    <dataValidation type="list" allowBlank="1" showInputMessage="1" showErrorMessage="1" sqref="S12:S34 I12:J34" xr:uid="{00000000-0002-0000-0100-000001000000}">
      <formula1>"Sim,Não,-"</formula1>
    </dataValidation>
    <dataValidation type="list" allowBlank="1" showInputMessage="1" showErrorMessage="1" sqref="G12:G34" xr:uid="{00000000-0002-0000-0100-000002000000}">
      <formula1>"Dinheiro,Boleto,Cartão de débito,Cartão de crédito,Cheque,Pix,Outros"</formula1>
    </dataValidation>
    <dataValidation type="list" allowBlank="1" showInputMessage="1" showErrorMessage="1" sqref="C4:D5" xr:uid="{00000000-0002-0000-0100-000003000000}">
      <formula1>"Janeiro,Fevereiro,Março,Abril,Maio,Junho,Julho,Agosto,Setembro,Outubro,Novembro,Dezembro"</formula1>
    </dataValidation>
    <dataValidation type="list" allowBlank="1" showInputMessage="1" showErrorMessage="1" sqref="E12:E34" xr:uid="{00000000-0002-0000-0100-000005000000}">
      <formula1>"Comércio,Indústria,Transporte intermunicipais e interestaduais,Fornecimento de refeições,Serviço"</formula1>
    </dataValidation>
  </dataValidations>
  <pageMargins left="0.511811024" right="0.511811024" top="0.78740157499999996" bottom="0.78740157499999996" header="0.31496062000000002" footer="0.31496062000000002"/>
  <pageSetup paperSize="9" scale="54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AA46"/>
  <sheetViews>
    <sheetView showGridLines="0" topLeftCell="E1" zoomScale="85" zoomScaleNormal="85" workbookViewId="0">
      <pane ySplit="11" topLeftCell="A12" activePane="bottomLeft" state="frozen"/>
      <selection activeCell="E31" sqref="E31"/>
      <selection pane="bottomLeft" activeCell="N12" sqref="N12:S34"/>
    </sheetView>
  </sheetViews>
  <sheetFormatPr defaultColWidth="9.140625" defaultRowHeight="15"/>
  <cols>
    <col min="1" max="1" width="9.140625" style="1"/>
    <col min="2" max="2" width="12.85546875" style="1" customWidth="1"/>
    <col min="3" max="3" width="9.42578125" style="1" customWidth="1"/>
    <col min="4" max="4" width="48.85546875" style="1" customWidth="1"/>
    <col min="5" max="5" width="8.85546875" style="1" customWidth="1"/>
    <col min="6" max="6" width="14.85546875" style="2" bestFit="1" customWidth="1"/>
    <col min="7" max="7" width="16.28515625" style="1" customWidth="1"/>
    <col min="8" max="8" width="11.42578125" style="3" customWidth="1"/>
    <col min="9" max="9" width="8.42578125" style="1" customWidth="1"/>
    <col min="10" max="10" width="11.42578125" style="1" customWidth="1"/>
    <col min="11" max="12" width="11.7109375" style="1" hidden="1" customWidth="1"/>
    <col min="13" max="13" width="6.28515625" style="1" customWidth="1"/>
    <col min="14" max="14" width="11.42578125" style="1" customWidth="1"/>
    <col min="15" max="15" width="30.42578125" style="1" customWidth="1"/>
    <col min="16" max="16" width="14.28515625" style="5" bestFit="1" customWidth="1"/>
    <col min="17" max="19" width="14.7109375" style="1" customWidth="1"/>
    <col min="20" max="16384" width="9.140625" style="1"/>
  </cols>
  <sheetData>
    <row r="1" spans="2:27"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</row>
    <row r="2" spans="2:27" ht="43.5" customHeight="1"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</row>
    <row r="3" spans="2:27" ht="6.75" customHeight="1"/>
    <row r="4" spans="2:27" ht="24" customHeight="1">
      <c r="B4" s="105" t="s">
        <v>0</v>
      </c>
      <c r="C4" s="118" t="s">
        <v>29</v>
      </c>
      <c r="D4" s="119"/>
      <c r="K4" s="59"/>
      <c r="L4" s="59"/>
      <c r="M4" s="59"/>
      <c r="N4" s="120"/>
      <c r="O4" s="120"/>
      <c r="P4" s="120"/>
      <c r="Q4" s="120"/>
      <c r="R4" s="120"/>
      <c r="S4" s="120"/>
    </row>
    <row r="5" spans="2:27" ht="3" customHeight="1">
      <c r="B5" s="77"/>
      <c r="C5" s="76"/>
      <c r="D5" s="76"/>
      <c r="K5" s="59"/>
      <c r="L5" s="59"/>
      <c r="M5" s="59"/>
      <c r="N5" s="58"/>
      <c r="O5" s="58"/>
      <c r="P5" s="58"/>
      <c r="Q5" s="58"/>
      <c r="R5" s="58"/>
      <c r="S5" s="58"/>
    </row>
    <row r="6" spans="2:27" ht="3.75" customHeight="1">
      <c r="B6" s="77"/>
      <c r="C6" s="75"/>
      <c r="D6" s="75"/>
      <c r="H6" s="7"/>
      <c r="I6" s="8"/>
      <c r="J6" s="8"/>
      <c r="R6" s="57"/>
      <c r="S6" s="57"/>
      <c r="T6" s="57"/>
      <c r="U6" s="57"/>
      <c r="V6" s="57"/>
      <c r="W6" s="57"/>
      <c r="X6" s="57"/>
      <c r="Y6" s="57"/>
      <c r="Z6" s="57"/>
      <c r="AA6" s="57"/>
    </row>
    <row r="7" spans="2:27" ht="36" customHeight="1">
      <c r="B7" s="106" t="s">
        <v>3</v>
      </c>
      <c r="C7" s="121" t="s">
        <v>4</v>
      </c>
      <c r="D7" s="122"/>
    </row>
    <row r="8" spans="2:27" ht="8.25" customHeight="1">
      <c r="B8" s="4"/>
    </row>
    <row r="9" spans="2:27" ht="15" customHeight="1">
      <c r="B9" s="138" t="s">
        <v>5</v>
      </c>
      <c r="C9" s="138"/>
      <c r="D9" s="138"/>
      <c r="E9" s="138"/>
      <c r="F9" s="138"/>
      <c r="G9" s="138"/>
      <c r="H9" s="138"/>
      <c r="I9" s="138"/>
      <c r="J9" s="138"/>
      <c r="N9" s="139" t="s">
        <v>6</v>
      </c>
      <c r="O9" s="140"/>
      <c r="P9" s="140"/>
      <c r="Q9" s="140"/>
      <c r="R9" s="140"/>
      <c r="S9" s="141"/>
    </row>
    <row r="10" spans="2:27" ht="11.25" customHeight="1">
      <c r="B10" s="138"/>
      <c r="C10" s="138"/>
      <c r="D10" s="138"/>
      <c r="E10" s="138"/>
      <c r="F10" s="138"/>
      <c r="G10" s="138"/>
      <c r="H10" s="138"/>
      <c r="I10" s="138"/>
      <c r="J10" s="138"/>
      <c r="N10" s="142"/>
      <c r="O10" s="143"/>
      <c r="P10" s="143"/>
      <c r="Q10" s="143"/>
      <c r="R10" s="143"/>
      <c r="S10" s="144"/>
    </row>
    <row r="11" spans="2:27" s="5" customFormat="1" ht="52.5" customHeight="1">
      <c r="B11" s="39" t="s">
        <v>7</v>
      </c>
      <c r="C11" s="39" t="s">
        <v>8</v>
      </c>
      <c r="D11" s="39" t="s">
        <v>9</v>
      </c>
      <c r="E11" s="39" t="s">
        <v>10</v>
      </c>
      <c r="F11" s="40" t="s">
        <v>11</v>
      </c>
      <c r="G11" s="39" t="s">
        <v>12</v>
      </c>
      <c r="H11" s="41" t="s">
        <v>13</v>
      </c>
      <c r="I11" s="39" t="s">
        <v>14</v>
      </c>
      <c r="J11" s="39" t="s">
        <v>15</v>
      </c>
      <c r="K11" s="38" t="s">
        <v>16</v>
      </c>
      <c r="L11" s="13" t="s">
        <v>17</v>
      </c>
      <c r="M11" s="14"/>
      <c r="N11" s="210" t="s">
        <v>18</v>
      </c>
      <c r="O11" s="211" t="s">
        <v>19</v>
      </c>
      <c r="P11" s="210" t="s">
        <v>11</v>
      </c>
      <c r="Q11" s="211" t="s">
        <v>20</v>
      </c>
      <c r="R11" s="212" t="s">
        <v>13</v>
      </c>
      <c r="S11" s="211" t="s">
        <v>21</v>
      </c>
    </row>
    <row r="12" spans="2:27" ht="18.95" customHeight="1">
      <c r="B12" s="61"/>
      <c r="C12" s="53"/>
      <c r="D12" s="53"/>
      <c r="E12" s="53"/>
      <c r="F12" s="49"/>
      <c r="G12" s="53"/>
      <c r="H12" s="54"/>
      <c r="I12" s="53"/>
      <c r="J12" s="64"/>
      <c r="K12" s="9" t="str">
        <f>IF(B12="","",YEAR(B12))</f>
        <v/>
      </c>
      <c r="L12" s="9" t="str">
        <f>IF(B12="","",TEXT(DATE(#REF!,MONTH(B12),1),"mmmm"))</f>
        <v/>
      </c>
      <c r="M12" s="10"/>
      <c r="N12" s="216"/>
      <c r="O12" s="114"/>
      <c r="P12" s="215"/>
      <c r="Q12" s="114"/>
      <c r="R12" s="116"/>
      <c r="S12" s="114"/>
    </row>
    <row r="13" spans="2:27" ht="21.95" customHeight="1">
      <c r="B13" s="61"/>
      <c r="C13" s="53"/>
      <c r="D13" s="53"/>
      <c r="E13" s="55"/>
      <c r="F13" s="50"/>
      <c r="G13" s="55"/>
      <c r="H13" s="56"/>
      <c r="I13" s="55"/>
      <c r="J13" s="64"/>
      <c r="K13" s="11" t="str">
        <f t="shared" ref="K13:K34" si="0">IF(B13="","",YEAR(B13))</f>
        <v/>
      </c>
      <c r="L13" s="11" t="str">
        <f>IF(B13="","",TEXT(DATE(#REF!,MONTH(B13),1),"mmmm"))</f>
        <v/>
      </c>
      <c r="M13" s="10"/>
      <c r="N13" s="216"/>
      <c r="O13" s="114"/>
      <c r="P13" s="215"/>
      <c r="Q13" s="114"/>
      <c r="R13" s="116"/>
      <c r="S13" s="114"/>
    </row>
    <row r="14" spans="2:27" ht="21.95" customHeight="1">
      <c r="B14" s="221"/>
      <c r="C14" s="222"/>
      <c r="D14" s="222"/>
      <c r="E14" s="222"/>
      <c r="F14" s="223"/>
      <c r="G14" s="222"/>
      <c r="H14" s="224"/>
      <c r="I14" s="222"/>
      <c r="J14" s="225"/>
      <c r="K14" s="9" t="str">
        <f t="shared" si="0"/>
        <v/>
      </c>
      <c r="L14" s="9" t="str">
        <f>IF(B14="","",TEXT(DATE(#REF!,MONTH(B14),1),"mmmm"))</f>
        <v/>
      </c>
      <c r="M14" s="10"/>
      <c r="N14" s="216"/>
      <c r="O14" s="114"/>
      <c r="P14" s="215"/>
      <c r="Q14" s="114"/>
      <c r="R14" s="116"/>
      <c r="S14" s="114"/>
    </row>
    <row r="15" spans="2:27" ht="23.1" customHeight="1">
      <c r="B15" s="113"/>
      <c r="C15" s="114"/>
      <c r="D15" s="114"/>
      <c r="E15" s="114"/>
      <c r="F15" s="115"/>
      <c r="G15" s="114"/>
      <c r="H15" s="116"/>
      <c r="I15" s="114"/>
      <c r="J15" s="114"/>
      <c r="K15" s="11" t="str">
        <f t="shared" si="0"/>
        <v/>
      </c>
      <c r="L15" s="11" t="str">
        <f>IF(B15="","",TEXT(DATE(#REF!,MONTH(B15),1),"mmmm"))</f>
        <v/>
      </c>
      <c r="M15" s="10"/>
      <c r="N15" s="216"/>
      <c r="O15" s="114"/>
      <c r="P15" s="215"/>
      <c r="Q15" s="114"/>
      <c r="R15" s="116"/>
      <c r="S15" s="114"/>
    </row>
    <row r="16" spans="2:27" ht="24" customHeight="1">
      <c r="B16" s="113"/>
      <c r="C16" s="114"/>
      <c r="D16" s="114"/>
      <c r="E16" s="114"/>
      <c r="F16" s="115"/>
      <c r="G16" s="114"/>
      <c r="H16" s="116"/>
      <c r="I16" s="114"/>
      <c r="J16" s="114"/>
      <c r="K16" s="9" t="str">
        <f t="shared" si="0"/>
        <v/>
      </c>
      <c r="L16" s="9" t="str">
        <f>IF(B16="","",TEXT(DATE(#REF!,MONTH(B16),1),"mmmm"))</f>
        <v/>
      </c>
      <c r="M16" s="10"/>
      <c r="N16" s="216"/>
      <c r="O16" s="114"/>
      <c r="P16" s="215"/>
      <c r="Q16" s="114"/>
      <c r="R16" s="116"/>
      <c r="S16" s="114"/>
    </row>
    <row r="17" spans="2:19" ht="24" customHeight="1">
      <c r="B17" s="113"/>
      <c r="C17" s="114"/>
      <c r="D17" s="114"/>
      <c r="E17" s="114"/>
      <c r="F17" s="115"/>
      <c r="G17" s="114"/>
      <c r="H17" s="116"/>
      <c r="I17" s="114"/>
      <c r="J17" s="114"/>
      <c r="K17" s="11" t="str">
        <f t="shared" si="0"/>
        <v/>
      </c>
      <c r="L17" s="11" t="str">
        <f>IF(B17="","",TEXT(DATE(#REF!,MONTH(B17),1),"mmmm"))</f>
        <v/>
      </c>
      <c r="M17" s="10"/>
      <c r="N17" s="216"/>
      <c r="O17" s="114"/>
      <c r="P17" s="215"/>
      <c r="Q17" s="114"/>
      <c r="R17" s="116"/>
      <c r="S17" s="114"/>
    </row>
    <row r="18" spans="2:19" ht="16.5">
      <c r="B18" s="113"/>
      <c r="C18" s="114"/>
      <c r="D18" s="114"/>
      <c r="E18" s="114"/>
      <c r="F18" s="115"/>
      <c r="G18" s="114"/>
      <c r="H18" s="116"/>
      <c r="I18" s="114"/>
      <c r="J18" s="114"/>
      <c r="K18" s="9" t="str">
        <f t="shared" si="0"/>
        <v/>
      </c>
      <c r="L18" s="9" t="str">
        <f>IF(B18="","",TEXT(DATE(#REF!,MONTH(B18),1),"mmmm"))</f>
        <v/>
      </c>
      <c r="M18" s="10"/>
      <c r="N18" s="216"/>
      <c r="O18" s="114"/>
      <c r="P18" s="215"/>
      <c r="Q18" s="114"/>
      <c r="R18" s="116"/>
      <c r="S18" s="114"/>
    </row>
    <row r="19" spans="2:19" ht="16.5">
      <c r="B19" s="113"/>
      <c r="C19" s="114"/>
      <c r="D19" s="114"/>
      <c r="E19" s="114"/>
      <c r="F19" s="115"/>
      <c r="G19" s="114"/>
      <c r="H19" s="116"/>
      <c r="I19" s="114"/>
      <c r="J19" s="114"/>
      <c r="K19" s="11" t="str">
        <f t="shared" si="0"/>
        <v/>
      </c>
      <c r="L19" s="11" t="str">
        <f>IF(B19="","",TEXT(DATE(#REF!,MONTH(B19),1),"mmmm"))</f>
        <v/>
      </c>
      <c r="M19" s="10"/>
      <c r="N19" s="216"/>
      <c r="O19" s="114"/>
      <c r="P19" s="215"/>
      <c r="Q19" s="114"/>
      <c r="R19" s="116"/>
      <c r="S19" s="114"/>
    </row>
    <row r="20" spans="2:19" ht="16.5">
      <c r="B20" s="113"/>
      <c r="C20" s="114"/>
      <c r="D20" s="114"/>
      <c r="E20" s="114"/>
      <c r="F20" s="115"/>
      <c r="G20" s="114"/>
      <c r="H20" s="116"/>
      <c r="I20" s="114"/>
      <c r="J20" s="114"/>
      <c r="K20" s="9" t="str">
        <f t="shared" si="0"/>
        <v/>
      </c>
      <c r="L20" s="9" t="str">
        <f>IF(B20="","",TEXT(DATE(#REF!,MONTH(B20),1),"mmmm"))</f>
        <v/>
      </c>
      <c r="M20" s="10"/>
      <c r="N20" s="216"/>
      <c r="O20" s="114"/>
      <c r="P20" s="215"/>
      <c r="Q20" s="114"/>
      <c r="R20" s="116"/>
      <c r="S20" s="114"/>
    </row>
    <row r="21" spans="2:19" ht="16.5">
      <c r="B21" s="113"/>
      <c r="C21" s="114"/>
      <c r="D21" s="114"/>
      <c r="E21" s="114"/>
      <c r="F21" s="115"/>
      <c r="G21" s="114"/>
      <c r="H21" s="116"/>
      <c r="I21" s="114"/>
      <c r="J21" s="114"/>
      <c r="K21" s="11" t="str">
        <f t="shared" si="0"/>
        <v/>
      </c>
      <c r="L21" s="11" t="str">
        <f>IF(B21="","",TEXT(DATE(#REF!,MONTH(B21),1),"mmmm"))</f>
        <v/>
      </c>
      <c r="M21" s="10"/>
      <c r="N21" s="216"/>
      <c r="O21" s="114"/>
      <c r="P21" s="215"/>
      <c r="Q21" s="114"/>
      <c r="R21" s="116"/>
      <c r="S21" s="114"/>
    </row>
    <row r="22" spans="2:19" ht="16.5">
      <c r="B22" s="113"/>
      <c r="C22" s="114"/>
      <c r="D22" s="114"/>
      <c r="E22" s="114"/>
      <c r="F22" s="115"/>
      <c r="G22" s="114"/>
      <c r="H22" s="116"/>
      <c r="I22" s="114"/>
      <c r="J22" s="114"/>
      <c r="K22" s="9" t="str">
        <f t="shared" si="0"/>
        <v/>
      </c>
      <c r="L22" s="9" t="str">
        <f>IF(B22="","",TEXT(DATE(#REF!,MONTH(B22),1),"mmmm"))</f>
        <v/>
      </c>
      <c r="M22" s="10"/>
      <c r="N22" s="216"/>
      <c r="O22" s="114"/>
      <c r="P22" s="215"/>
      <c r="Q22" s="114"/>
      <c r="R22" s="116"/>
      <c r="S22" s="114"/>
    </row>
    <row r="23" spans="2:19" ht="16.5">
      <c r="B23" s="113"/>
      <c r="C23" s="114"/>
      <c r="D23" s="114"/>
      <c r="E23" s="114"/>
      <c r="F23" s="115"/>
      <c r="G23" s="114"/>
      <c r="H23" s="116"/>
      <c r="I23" s="114"/>
      <c r="J23" s="114"/>
      <c r="K23" s="11" t="str">
        <f t="shared" si="0"/>
        <v/>
      </c>
      <c r="L23" s="11" t="str">
        <f>IF(B23="","",TEXT(DATE(#REF!,MONTH(B23),1),"mmmm"))</f>
        <v/>
      </c>
      <c r="M23" s="10"/>
      <c r="N23" s="216"/>
      <c r="O23" s="114"/>
      <c r="P23" s="215"/>
      <c r="Q23" s="114"/>
      <c r="R23" s="116"/>
      <c r="S23" s="114"/>
    </row>
    <row r="24" spans="2:19" ht="16.5">
      <c r="B24" s="113"/>
      <c r="C24" s="114"/>
      <c r="D24" s="114"/>
      <c r="E24" s="114"/>
      <c r="F24" s="115"/>
      <c r="G24" s="114"/>
      <c r="H24" s="116"/>
      <c r="I24" s="114"/>
      <c r="J24" s="114"/>
      <c r="K24" s="9" t="str">
        <f t="shared" si="0"/>
        <v/>
      </c>
      <c r="L24" s="9" t="str">
        <f>IF(B24="","",TEXT(DATE(#REF!,MONTH(B24),1),"mmmm"))</f>
        <v/>
      </c>
      <c r="M24" s="10"/>
      <c r="N24" s="216"/>
      <c r="O24" s="114"/>
      <c r="P24" s="215"/>
      <c r="Q24" s="114"/>
      <c r="R24" s="116"/>
      <c r="S24" s="114"/>
    </row>
    <row r="25" spans="2:19" ht="16.5">
      <c r="B25" s="113"/>
      <c r="C25" s="114"/>
      <c r="D25" s="114"/>
      <c r="E25" s="114"/>
      <c r="F25" s="115"/>
      <c r="G25" s="114"/>
      <c r="H25" s="116"/>
      <c r="I25" s="114"/>
      <c r="J25" s="114"/>
      <c r="K25" s="11" t="str">
        <f t="shared" si="0"/>
        <v/>
      </c>
      <c r="L25" s="11" t="str">
        <f>IF(B25="","",TEXT(DATE(#REF!,MONTH(B25),1),"mmmm"))</f>
        <v/>
      </c>
      <c r="M25" s="10"/>
      <c r="N25" s="216"/>
      <c r="O25" s="114"/>
      <c r="P25" s="215"/>
      <c r="Q25" s="114"/>
      <c r="R25" s="116"/>
      <c r="S25" s="114"/>
    </row>
    <row r="26" spans="2:19" ht="16.5">
      <c r="B26" s="113"/>
      <c r="C26" s="114"/>
      <c r="D26" s="114"/>
      <c r="E26" s="114"/>
      <c r="F26" s="115"/>
      <c r="G26" s="114"/>
      <c r="H26" s="116"/>
      <c r="I26" s="114"/>
      <c r="J26" s="114"/>
      <c r="K26" s="9" t="str">
        <f t="shared" si="0"/>
        <v/>
      </c>
      <c r="L26" s="9" t="str">
        <f>IF(B26="","",TEXT(DATE(#REF!,MONTH(B26),1),"mmmm"))</f>
        <v/>
      </c>
      <c r="M26" s="10"/>
      <c r="N26" s="216"/>
      <c r="O26" s="114"/>
      <c r="P26" s="215"/>
      <c r="Q26" s="114"/>
      <c r="R26" s="116"/>
      <c r="S26" s="114"/>
    </row>
    <row r="27" spans="2:19" ht="16.5">
      <c r="B27" s="209"/>
      <c r="C27" s="203"/>
      <c r="D27" s="203"/>
      <c r="E27" s="203"/>
      <c r="F27" s="204"/>
      <c r="G27" s="203"/>
      <c r="H27" s="205"/>
      <c r="I27" s="203"/>
      <c r="J27" s="203"/>
      <c r="K27" s="11" t="str">
        <f t="shared" si="0"/>
        <v/>
      </c>
      <c r="L27" s="11" t="str">
        <f>IF(B27="","",TEXT(DATE(#REF!,MONTH(B27),1),"mmmm"))</f>
        <v/>
      </c>
      <c r="M27" s="10"/>
      <c r="N27" s="216"/>
      <c r="O27" s="114"/>
      <c r="P27" s="215"/>
      <c r="Q27" s="114"/>
      <c r="R27" s="116"/>
      <c r="S27" s="114"/>
    </row>
    <row r="28" spans="2:19" ht="16.5">
      <c r="B28" s="209"/>
      <c r="C28" s="203"/>
      <c r="D28" s="203"/>
      <c r="E28" s="203"/>
      <c r="F28" s="204"/>
      <c r="G28" s="203"/>
      <c r="H28" s="205"/>
      <c r="I28" s="203"/>
      <c r="J28" s="203"/>
      <c r="K28" s="9" t="str">
        <f t="shared" si="0"/>
        <v/>
      </c>
      <c r="L28" s="9" t="str">
        <f>IF(B28="","",TEXT(DATE(#REF!,MONTH(B28),1),"mmmm"))</f>
        <v/>
      </c>
      <c r="M28" s="10"/>
      <c r="N28" s="216"/>
      <c r="O28" s="114"/>
      <c r="P28" s="215"/>
      <c r="Q28" s="114"/>
      <c r="R28" s="116"/>
      <c r="S28" s="114"/>
    </row>
    <row r="29" spans="2:19" ht="16.5">
      <c r="B29" s="209"/>
      <c r="C29" s="203"/>
      <c r="D29" s="203"/>
      <c r="E29" s="203"/>
      <c r="F29" s="204"/>
      <c r="G29" s="203"/>
      <c r="H29" s="205"/>
      <c r="I29" s="203"/>
      <c r="J29" s="203"/>
      <c r="K29" s="11" t="str">
        <f t="shared" si="0"/>
        <v/>
      </c>
      <c r="L29" s="11" t="str">
        <f>IF(B29="","",TEXT(DATE(#REF!,MONTH(B29),1),"mmmm"))</f>
        <v/>
      </c>
      <c r="M29" s="10"/>
      <c r="N29" s="216"/>
      <c r="O29" s="114"/>
      <c r="P29" s="215"/>
      <c r="Q29" s="114"/>
      <c r="R29" s="116"/>
      <c r="S29" s="114"/>
    </row>
    <row r="30" spans="2:19" ht="16.5">
      <c r="B30" s="209"/>
      <c r="C30" s="203"/>
      <c r="D30" s="203"/>
      <c r="E30" s="203"/>
      <c r="F30" s="204"/>
      <c r="G30" s="203"/>
      <c r="H30" s="205"/>
      <c r="I30" s="203"/>
      <c r="J30" s="203"/>
      <c r="K30" s="9" t="str">
        <f t="shared" si="0"/>
        <v/>
      </c>
      <c r="L30" s="9" t="str">
        <f>IF(B30="","",TEXT(DATE(#REF!,MONTH(B30),1),"mmmm"))</f>
        <v/>
      </c>
      <c r="M30" s="10"/>
      <c r="N30" s="216"/>
      <c r="O30" s="114"/>
      <c r="P30" s="215"/>
      <c r="Q30" s="114"/>
      <c r="R30" s="116"/>
      <c r="S30" s="114"/>
    </row>
    <row r="31" spans="2:19" ht="16.5">
      <c r="B31" s="209"/>
      <c r="C31" s="203"/>
      <c r="D31" s="203"/>
      <c r="E31" s="203"/>
      <c r="F31" s="204"/>
      <c r="G31" s="203"/>
      <c r="H31" s="205"/>
      <c r="I31" s="203"/>
      <c r="J31" s="203"/>
      <c r="K31" s="11" t="str">
        <f t="shared" si="0"/>
        <v/>
      </c>
      <c r="L31" s="11" t="str">
        <f>IF(B31="","",TEXT(DATE(#REF!,MONTH(B31),1),"mmmm"))</f>
        <v/>
      </c>
      <c r="M31" s="10"/>
      <c r="N31" s="216"/>
      <c r="O31" s="114"/>
      <c r="P31" s="215"/>
      <c r="Q31" s="114"/>
      <c r="R31" s="116"/>
      <c r="S31" s="114"/>
    </row>
    <row r="32" spans="2:19" ht="16.5">
      <c r="B32" s="209"/>
      <c r="C32" s="203"/>
      <c r="D32" s="203"/>
      <c r="E32" s="203"/>
      <c r="F32" s="204"/>
      <c r="G32" s="203"/>
      <c r="H32" s="205"/>
      <c r="I32" s="203"/>
      <c r="J32" s="203"/>
      <c r="K32" s="9" t="str">
        <f t="shared" si="0"/>
        <v/>
      </c>
      <c r="L32" s="9" t="str">
        <f>IF(B32="","",TEXT(DATE(#REF!,MONTH(B32),1),"mmmm"))</f>
        <v/>
      </c>
      <c r="M32" s="10"/>
      <c r="N32" s="217"/>
      <c r="O32" s="218"/>
      <c r="P32" s="219"/>
      <c r="Q32" s="218"/>
      <c r="R32" s="220"/>
      <c r="S32" s="218"/>
    </row>
    <row r="33" spans="2:19" ht="16.5">
      <c r="B33" s="209"/>
      <c r="C33" s="203"/>
      <c r="D33" s="203"/>
      <c r="E33" s="203"/>
      <c r="F33" s="204"/>
      <c r="G33" s="203"/>
      <c r="H33" s="205"/>
      <c r="I33" s="203"/>
      <c r="J33" s="203"/>
      <c r="K33" s="11" t="str">
        <f t="shared" si="0"/>
        <v/>
      </c>
      <c r="L33" s="11" t="str">
        <f>IF(B33="","",TEXT(DATE(#REF!,MONTH(B33),1),"mmmm"))</f>
        <v/>
      </c>
      <c r="M33" s="10"/>
      <c r="N33" s="217"/>
      <c r="O33" s="218"/>
      <c r="P33" s="219"/>
      <c r="Q33" s="218"/>
      <c r="R33" s="220"/>
      <c r="S33" s="218"/>
    </row>
    <row r="34" spans="2:19">
      <c r="B34" s="206"/>
      <c r="C34" s="206"/>
      <c r="D34" s="206"/>
      <c r="E34" s="206"/>
      <c r="F34" s="207"/>
      <c r="G34" s="206"/>
      <c r="H34" s="208"/>
      <c r="I34" s="206"/>
      <c r="J34" s="206"/>
      <c r="K34" s="12" t="str">
        <f t="shared" si="0"/>
        <v/>
      </c>
      <c r="L34" s="12" t="str">
        <f>IF(B34="","",TEXT(DATE(#REF!,MONTH(B34),1),"mmmm"))</f>
        <v/>
      </c>
      <c r="M34" s="10"/>
      <c r="N34" s="217"/>
      <c r="O34" s="218"/>
      <c r="P34" s="219"/>
      <c r="Q34" s="218"/>
      <c r="R34" s="220"/>
      <c r="S34" s="218"/>
    </row>
    <row r="35" spans="2:19" ht="18">
      <c r="B35" s="198" t="s">
        <v>22</v>
      </c>
      <c r="C35" s="198"/>
      <c r="D35" s="199" t="s">
        <v>23</v>
      </c>
      <c r="E35" s="104"/>
      <c r="F35" s="104"/>
      <c r="G35" s="200" t="s">
        <v>24</v>
      </c>
      <c r="H35" s="201"/>
      <c r="I35" s="201"/>
      <c r="J35" s="202"/>
      <c r="N35" s="213" t="s">
        <v>25</v>
      </c>
      <c r="O35" s="214"/>
      <c r="P35" s="14"/>
      <c r="Q35" s="151" t="s">
        <v>26</v>
      </c>
      <c r="R35" s="151"/>
      <c r="S35" s="151"/>
    </row>
    <row r="36" spans="2:19" ht="15" customHeight="1">
      <c r="B36" s="123">
        <f>SUMIF(L:L,C4,F:F)+SUMIF(L:L,"",F:F)</f>
        <v>0</v>
      </c>
      <c r="C36" s="124"/>
      <c r="D36" s="102">
        <f>-SUMIFS(F:F,H:H,"&lt;&gt;"&amp;"",J:J,"&lt;&gt;"&amp;"Sim")</f>
        <v>0</v>
      </c>
      <c r="E36" s="2"/>
      <c r="G36" s="125">
        <f>SUMIF(J12:J34,"Sim",F12:F34)</f>
        <v>0</v>
      </c>
      <c r="H36" s="126"/>
      <c r="I36" s="126"/>
      <c r="J36" s="127"/>
      <c r="N36" s="132">
        <f>SUM(Mar!$P$12:$P$34)</f>
        <v>0</v>
      </c>
      <c r="O36" s="133"/>
      <c r="P36" s="37"/>
      <c r="Q36" s="137">
        <f>SUMIF(Mar!$S$12:$S$34,"Sim",Mar!$P$12:$P$34)</f>
        <v>0</v>
      </c>
      <c r="R36" s="137"/>
      <c r="S36" s="137"/>
    </row>
    <row r="37" spans="2:19" ht="15" customHeight="1">
      <c r="B37" s="124"/>
      <c r="C37" s="124"/>
      <c r="D37" s="103" t="s">
        <v>27</v>
      </c>
      <c r="E37" s="2"/>
      <c r="G37" s="125"/>
      <c r="H37" s="128"/>
      <c r="I37" s="128"/>
      <c r="J37" s="127"/>
      <c r="N37" s="134"/>
      <c r="O37" s="133"/>
      <c r="P37" s="37"/>
      <c r="Q37" s="137"/>
      <c r="R37" s="137"/>
      <c r="S37" s="137"/>
    </row>
    <row r="38" spans="2:19" ht="15" customHeight="1">
      <c r="B38" s="124"/>
      <c r="C38" s="124"/>
      <c r="D38" s="102">
        <f>SUMIFS(F:F,H:H,"&lt;&gt;"&amp;"",J:J,"Sim",L:L,"&lt;&gt;"&amp;$C$4)</f>
        <v>0</v>
      </c>
      <c r="E38" s="2"/>
      <c r="G38" s="129"/>
      <c r="H38" s="130"/>
      <c r="I38" s="130"/>
      <c r="J38" s="131"/>
      <c r="N38" s="135"/>
      <c r="O38" s="136"/>
      <c r="P38" s="37"/>
      <c r="Q38" s="137"/>
      <c r="R38" s="137"/>
      <c r="S38" s="137"/>
    </row>
    <row r="40" spans="2:19">
      <c r="H40" s="1"/>
    </row>
    <row r="41" spans="2:19">
      <c r="H41" s="1"/>
    </row>
    <row r="42" spans="2:19">
      <c r="H42" s="1"/>
    </row>
    <row r="43" spans="2:19">
      <c r="H43" s="1"/>
    </row>
    <row r="44" spans="2:19">
      <c r="H44" s="1"/>
    </row>
    <row r="45" spans="2:19">
      <c r="H45" s="1"/>
    </row>
    <row r="46" spans="2:19">
      <c r="H46" s="1"/>
    </row>
  </sheetData>
  <mergeCells count="14">
    <mergeCell ref="B35:C35"/>
    <mergeCell ref="G35:J35"/>
    <mergeCell ref="N35:O35"/>
    <mergeCell ref="Q35:S35"/>
    <mergeCell ref="B36:C38"/>
    <mergeCell ref="G36:J38"/>
    <mergeCell ref="N36:O38"/>
    <mergeCell ref="Q36:S38"/>
    <mergeCell ref="B9:J10"/>
    <mergeCell ref="N9:S10"/>
    <mergeCell ref="B1:S2"/>
    <mergeCell ref="C4:D4"/>
    <mergeCell ref="N4:S4"/>
    <mergeCell ref="C7:D7"/>
  </mergeCells>
  <conditionalFormatting sqref="D36 D38">
    <cfRule type="cellIs" dxfId="57" priority="5" operator="lessThan">
      <formula>0</formula>
    </cfRule>
  </conditionalFormatting>
  <conditionalFormatting sqref="J1:S1048576">
    <cfRule type="containsText" dxfId="56" priority="1" operator="containsText" text="Não">
      <formula>NOT(ISERROR(SEARCH("Não",J1)))</formula>
    </cfRule>
    <cfRule type="containsText" dxfId="55" priority="2" operator="containsText" text="Sim">
      <formula>NOT(ISERROR(SEARCH("Sim",J1)))</formula>
    </cfRule>
  </conditionalFormatting>
  <dataValidations count="5">
    <dataValidation type="list" allowBlank="1" showInputMessage="1" showErrorMessage="1" sqref="E12:E34" xr:uid="{00000000-0002-0000-0200-000000000000}">
      <formula1>"Comércio,Indústria,Transporte intermunicipais e interestaduais,Fornecimento de refeições,Serviço"</formula1>
    </dataValidation>
    <dataValidation type="list" allowBlank="1" showInputMessage="1" showErrorMessage="1" sqref="C4:D5" xr:uid="{00000000-0002-0000-0200-000002000000}">
      <formula1>"Janeiro,Fevereiro,Março,Abril,Maio,Junho,Julho,Agosto,Setembro,Outubro,Novembro,Dezembro"</formula1>
    </dataValidation>
    <dataValidation type="list" allowBlank="1" showInputMessage="1" showErrorMessage="1" sqref="G12:G34" xr:uid="{00000000-0002-0000-0200-000003000000}">
      <formula1>"Dinheiro,Boleto,Cartão de débito,Cartão de crédito,Cheque,Pix,Outros"</formula1>
    </dataValidation>
    <dataValidation type="list" allowBlank="1" showInputMessage="1" showErrorMessage="1" sqref="S12:S34 I12:J34" xr:uid="{00000000-0002-0000-0200-000004000000}">
      <formula1>"Sim,Não,-"</formula1>
    </dataValidation>
    <dataValidation type="list" allowBlank="1" showInputMessage="1" showErrorMessage="1" sqref="Q12:Q34" xr:uid="{00000000-0002-0000-0200-000005000000}">
      <formula1>"Dinheiro,Cartão de débito,Cartão de crédito,Cheque,Pix,Outros"</formula1>
    </dataValidation>
  </dataValidations>
  <pageMargins left="0.511811024" right="0.511811024" top="0.78740157499999996" bottom="0.78740157499999996" header="0.31496062000000002" footer="0.31496062000000002"/>
  <pageSetup paperSize="9" scale="54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AA46"/>
  <sheetViews>
    <sheetView showGridLines="0" topLeftCell="E1" zoomScale="85" zoomScaleNormal="85" workbookViewId="0">
      <pane ySplit="11" topLeftCell="A12" activePane="bottomLeft" state="frozen"/>
      <selection activeCell="E31" sqref="E31"/>
      <selection pane="bottomLeft" activeCell="N12" sqref="N12:S34"/>
    </sheetView>
  </sheetViews>
  <sheetFormatPr defaultColWidth="9.140625" defaultRowHeight="15"/>
  <cols>
    <col min="1" max="1" width="9.140625" style="1"/>
    <col min="2" max="2" width="12.85546875" style="1" customWidth="1"/>
    <col min="3" max="3" width="9.42578125" style="1" customWidth="1"/>
    <col min="4" max="4" width="48.85546875" style="1" customWidth="1"/>
    <col min="5" max="5" width="8.85546875" style="1" customWidth="1"/>
    <col min="6" max="6" width="14.85546875" style="2" bestFit="1" customWidth="1"/>
    <col min="7" max="7" width="16.28515625" style="1" customWidth="1"/>
    <col min="8" max="8" width="11.42578125" style="3" customWidth="1"/>
    <col min="9" max="9" width="8.42578125" style="1" customWidth="1"/>
    <col min="10" max="10" width="11.42578125" style="1" customWidth="1"/>
    <col min="11" max="12" width="11.7109375" style="1" hidden="1" customWidth="1"/>
    <col min="13" max="13" width="6.28515625" style="1" customWidth="1"/>
    <col min="14" max="14" width="11.42578125" style="1" customWidth="1"/>
    <col min="15" max="15" width="30.42578125" style="1" customWidth="1"/>
    <col min="16" max="16" width="14.28515625" style="5" bestFit="1" customWidth="1"/>
    <col min="17" max="19" width="14.7109375" style="1" customWidth="1"/>
    <col min="20" max="16384" width="9.140625" style="1"/>
  </cols>
  <sheetData>
    <row r="1" spans="2:27"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</row>
    <row r="2" spans="2:27" ht="43.5" customHeight="1"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</row>
    <row r="3" spans="2:27" ht="6.75" customHeight="1"/>
    <row r="4" spans="2:27" ht="24" customHeight="1">
      <c r="B4" s="105" t="s">
        <v>0</v>
      </c>
      <c r="C4" s="118" t="s">
        <v>30</v>
      </c>
      <c r="D4" s="119"/>
      <c r="K4" s="59"/>
      <c r="L4" s="59"/>
      <c r="M4" s="59"/>
      <c r="N4" s="120"/>
      <c r="O4" s="120"/>
      <c r="P4" s="120"/>
      <c r="Q4" s="120"/>
      <c r="R4" s="120"/>
      <c r="S4" s="120"/>
    </row>
    <row r="5" spans="2:27" ht="3" customHeight="1">
      <c r="B5" s="77"/>
      <c r="C5" s="76"/>
      <c r="D5" s="76"/>
      <c r="K5" s="59"/>
      <c r="L5" s="59"/>
      <c r="M5" s="59"/>
      <c r="N5" s="58"/>
      <c r="O5" s="58"/>
      <c r="P5" s="58"/>
      <c r="Q5" s="58"/>
      <c r="R5" s="58"/>
      <c r="S5" s="58"/>
    </row>
    <row r="6" spans="2:27" ht="3.75" customHeight="1">
      <c r="B6" s="77"/>
      <c r="C6" s="75"/>
      <c r="D6" s="75"/>
      <c r="H6" s="7"/>
      <c r="I6" s="8"/>
      <c r="J6" s="8"/>
      <c r="R6" s="57"/>
      <c r="S6" s="57"/>
      <c r="T6" s="57"/>
      <c r="U6" s="57"/>
      <c r="V6" s="57"/>
      <c r="W6" s="57"/>
      <c r="X6" s="57"/>
      <c r="Y6" s="57"/>
      <c r="Z6" s="57"/>
      <c r="AA6" s="57"/>
    </row>
    <row r="7" spans="2:27" ht="36" customHeight="1">
      <c r="B7" s="106" t="s">
        <v>3</v>
      </c>
      <c r="C7" s="121" t="s">
        <v>4</v>
      </c>
      <c r="D7" s="122"/>
    </row>
    <row r="8" spans="2:27" ht="8.25" customHeight="1">
      <c r="B8" s="4"/>
    </row>
    <row r="9" spans="2:27" ht="15" customHeight="1">
      <c r="B9" s="138" t="s">
        <v>5</v>
      </c>
      <c r="C9" s="138"/>
      <c r="D9" s="138"/>
      <c r="E9" s="138"/>
      <c r="F9" s="138"/>
      <c r="G9" s="138"/>
      <c r="H9" s="138"/>
      <c r="I9" s="138"/>
      <c r="J9" s="138"/>
      <c r="N9" s="139" t="s">
        <v>6</v>
      </c>
      <c r="O9" s="140"/>
      <c r="P9" s="140"/>
      <c r="Q9" s="140"/>
      <c r="R9" s="140"/>
      <c r="S9" s="141"/>
    </row>
    <row r="10" spans="2:27" ht="11.25" customHeight="1">
      <c r="B10" s="138"/>
      <c r="C10" s="138"/>
      <c r="D10" s="138"/>
      <c r="E10" s="138"/>
      <c r="F10" s="138"/>
      <c r="G10" s="138"/>
      <c r="H10" s="138"/>
      <c r="I10" s="138"/>
      <c r="J10" s="138"/>
      <c r="N10" s="142"/>
      <c r="O10" s="143"/>
      <c r="P10" s="143"/>
      <c r="Q10" s="143"/>
      <c r="R10" s="143"/>
      <c r="S10" s="144"/>
    </row>
    <row r="11" spans="2:27" s="5" customFormat="1" ht="52.5" customHeight="1">
      <c r="B11" s="110" t="s">
        <v>7</v>
      </c>
      <c r="C11" s="110" t="s">
        <v>8</v>
      </c>
      <c r="D11" s="110" t="s">
        <v>9</v>
      </c>
      <c r="E11" s="110" t="s">
        <v>10</v>
      </c>
      <c r="F11" s="111" t="s">
        <v>11</v>
      </c>
      <c r="G11" s="110" t="s">
        <v>12</v>
      </c>
      <c r="H11" s="112" t="s">
        <v>13</v>
      </c>
      <c r="I11" s="110" t="s">
        <v>14</v>
      </c>
      <c r="J11" s="110" t="s">
        <v>15</v>
      </c>
      <c r="K11" s="38" t="s">
        <v>16</v>
      </c>
      <c r="L11" s="13" t="s">
        <v>17</v>
      </c>
      <c r="M11" s="14"/>
      <c r="N11" s="210" t="s">
        <v>18</v>
      </c>
      <c r="O11" s="211" t="s">
        <v>19</v>
      </c>
      <c r="P11" s="210" t="s">
        <v>11</v>
      </c>
      <c r="Q11" s="211" t="s">
        <v>20</v>
      </c>
      <c r="R11" s="212" t="s">
        <v>13</v>
      </c>
      <c r="S11" s="211" t="s">
        <v>21</v>
      </c>
    </row>
    <row r="12" spans="2:27" ht="18.95" customHeight="1">
      <c r="B12" s="113"/>
      <c r="C12" s="114"/>
      <c r="D12" s="114"/>
      <c r="E12" s="114"/>
      <c r="F12" s="115"/>
      <c r="G12" s="114"/>
      <c r="H12" s="116"/>
      <c r="I12" s="114"/>
      <c r="J12" s="114"/>
      <c r="K12" s="9" t="str">
        <f>IF(B12="","",YEAR(B12))</f>
        <v/>
      </c>
      <c r="L12" s="9" t="str">
        <f>IF(B12="","",TEXT(DATE(#REF!,MONTH(B12),1),"mmmm"))</f>
        <v/>
      </c>
      <c r="M12" s="10"/>
      <c r="N12" s="216"/>
      <c r="O12" s="114"/>
      <c r="P12" s="215"/>
      <c r="Q12" s="114"/>
      <c r="R12" s="116"/>
      <c r="S12" s="114"/>
    </row>
    <row r="13" spans="2:27" ht="21.95" customHeight="1">
      <c r="B13" s="113"/>
      <c r="C13" s="114"/>
      <c r="D13" s="114"/>
      <c r="E13" s="114"/>
      <c r="F13" s="115"/>
      <c r="G13" s="114"/>
      <c r="H13" s="116"/>
      <c r="I13" s="114"/>
      <c r="J13" s="114"/>
      <c r="K13" s="11" t="str">
        <f t="shared" ref="K13:K34" si="0">IF(B13="","",YEAR(B13))</f>
        <v/>
      </c>
      <c r="L13" s="11" t="str">
        <f>IF(B13="","",TEXT(DATE(#REF!,MONTH(B13),1),"mmmm"))</f>
        <v/>
      </c>
      <c r="M13" s="10"/>
      <c r="N13" s="216"/>
      <c r="O13" s="114"/>
      <c r="P13" s="215"/>
      <c r="Q13" s="114"/>
      <c r="R13" s="116"/>
      <c r="S13" s="114"/>
    </row>
    <row r="14" spans="2:27" ht="21.95" customHeight="1">
      <c r="B14" s="113"/>
      <c r="C14" s="114"/>
      <c r="D14" s="114"/>
      <c r="E14" s="114"/>
      <c r="F14" s="115"/>
      <c r="G14" s="114"/>
      <c r="H14" s="116"/>
      <c r="I14" s="114"/>
      <c r="J14" s="114"/>
      <c r="K14" s="9" t="str">
        <f t="shared" si="0"/>
        <v/>
      </c>
      <c r="L14" s="9" t="str">
        <f>IF(B14="","",TEXT(DATE(#REF!,MONTH(B14),1),"mmmm"))</f>
        <v/>
      </c>
      <c r="M14" s="10"/>
      <c r="N14" s="216"/>
      <c r="O14" s="114"/>
      <c r="P14" s="215"/>
      <c r="Q14" s="114"/>
      <c r="R14" s="116"/>
      <c r="S14" s="114"/>
    </row>
    <row r="15" spans="2:27" ht="23.1" customHeight="1">
      <c r="B15" s="113"/>
      <c r="C15" s="114"/>
      <c r="D15" s="114"/>
      <c r="E15" s="114"/>
      <c r="F15" s="115"/>
      <c r="G15" s="114"/>
      <c r="H15" s="116"/>
      <c r="I15" s="114"/>
      <c r="J15" s="114"/>
      <c r="K15" s="11" t="str">
        <f t="shared" si="0"/>
        <v/>
      </c>
      <c r="L15" s="11" t="str">
        <f>IF(B15="","",TEXT(DATE(#REF!,MONTH(B15),1),"mmmm"))</f>
        <v/>
      </c>
      <c r="M15" s="10"/>
      <c r="N15" s="216"/>
      <c r="O15" s="114"/>
      <c r="P15" s="215"/>
      <c r="Q15" s="114"/>
      <c r="R15" s="116"/>
      <c r="S15" s="114"/>
    </row>
    <row r="16" spans="2:27" ht="24" customHeight="1">
      <c r="B16" s="113"/>
      <c r="C16" s="114"/>
      <c r="D16" s="114"/>
      <c r="E16" s="114"/>
      <c r="F16" s="115"/>
      <c r="G16" s="114"/>
      <c r="H16" s="116"/>
      <c r="I16" s="114"/>
      <c r="J16" s="114"/>
      <c r="K16" s="9" t="str">
        <f t="shared" si="0"/>
        <v/>
      </c>
      <c r="L16" s="9" t="str">
        <f>IF(B16="","",TEXT(DATE(#REF!,MONTH(B16),1),"mmmm"))</f>
        <v/>
      </c>
      <c r="M16" s="10"/>
      <c r="N16" s="216"/>
      <c r="O16" s="114"/>
      <c r="P16" s="215"/>
      <c r="Q16" s="114"/>
      <c r="R16" s="116"/>
      <c r="S16" s="114"/>
    </row>
    <row r="17" spans="2:19" ht="24" customHeight="1">
      <c r="B17" s="113"/>
      <c r="C17" s="114"/>
      <c r="D17" s="114"/>
      <c r="E17" s="114"/>
      <c r="F17" s="115"/>
      <c r="G17" s="114"/>
      <c r="H17" s="116"/>
      <c r="I17" s="114"/>
      <c r="J17" s="114"/>
      <c r="K17" s="11" t="str">
        <f t="shared" si="0"/>
        <v/>
      </c>
      <c r="L17" s="11" t="str">
        <f>IF(B17="","",TEXT(DATE(#REF!,MONTH(B17),1),"mmmm"))</f>
        <v/>
      </c>
      <c r="M17" s="10"/>
      <c r="N17" s="216"/>
      <c r="O17" s="114"/>
      <c r="P17" s="215"/>
      <c r="Q17" s="114"/>
      <c r="R17" s="116"/>
      <c r="S17" s="114"/>
    </row>
    <row r="18" spans="2:19" ht="16.5">
      <c r="B18" s="113"/>
      <c r="C18" s="114"/>
      <c r="D18" s="114"/>
      <c r="E18" s="114"/>
      <c r="F18" s="115"/>
      <c r="G18" s="114"/>
      <c r="H18" s="116"/>
      <c r="I18" s="114"/>
      <c r="J18" s="114"/>
      <c r="K18" s="9" t="str">
        <f t="shared" si="0"/>
        <v/>
      </c>
      <c r="L18" s="9" t="str">
        <f>IF(B18="","",TEXT(DATE(#REF!,MONTH(B18),1),"mmmm"))</f>
        <v/>
      </c>
      <c r="M18" s="10"/>
      <c r="N18" s="216"/>
      <c r="O18" s="114"/>
      <c r="P18" s="215"/>
      <c r="Q18" s="114"/>
      <c r="R18" s="116"/>
      <c r="S18" s="114"/>
    </row>
    <row r="19" spans="2:19" ht="16.5">
      <c r="B19" s="113"/>
      <c r="C19" s="114"/>
      <c r="D19" s="114"/>
      <c r="E19" s="114"/>
      <c r="F19" s="115"/>
      <c r="G19" s="114"/>
      <c r="H19" s="116"/>
      <c r="I19" s="114"/>
      <c r="J19" s="114"/>
      <c r="K19" s="11" t="str">
        <f t="shared" si="0"/>
        <v/>
      </c>
      <c r="L19" s="11" t="str">
        <f>IF(B19="","",TEXT(DATE(#REF!,MONTH(B19),1),"mmmm"))</f>
        <v/>
      </c>
      <c r="M19" s="10"/>
      <c r="N19" s="216"/>
      <c r="O19" s="114"/>
      <c r="P19" s="215"/>
      <c r="Q19" s="114"/>
      <c r="R19" s="116"/>
      <c r="S19" s="114"/>
    </row>
    <row r="20" spans="2:19" ht="16.5">
      <c r="B20" s="113"/>
      <c r="C20" s="114"/>
      <c r="D20" s="114"/>
      <c r="E20" s="114"/>
      <c r="F20" s="115"/>
      <c r="G20" s="114"/>
      <c r="H20" s="116"/>
      <c r="I20" s="114"/>
      <c r="J20" s="114"/>
      <c r="K20" s="9" t="str">
        <f t="shared" si="0"/>
        <v/>
      </c>
      <c r="L20" s="9" t="str">
        <f>IF(B20="","",TEXT(DATE(#REF!,MONTH(B20),1),"mmmm"))</f>
        <v/>
      </c>
      <c r="M20" s="10"/>
      <c r="N20" s="216"/>
      <c r="O20" s="114"/>
      <c r="P20" s="215"/>
      <c r="Q20" s="114"/>
      <c r="R20" s="116"/>
      <c r="S20" s="114"/>
    </row>
    <row r="21" spans="2:19" ht="16.5">
      <c r="B21" s="113"/>
      <c r="C21" s="114"/>
      <c r="D21" s="114"/>
      <c r="E21" s="114"/>
      <c r="F21" s="115"/>
      <c r="G21" s="114"/>
      <c r="H21" s="116"/>
      <c r="I21" s="114"/>
      <c r="J21" s="114"/>
      <c r="K21" s="11" t="str">
        <f t="shared" si="0"/>
        <v/>
      </c>
      <c r="L21" s="11" t="str">
        <f>IF(B21="","",TEXT(DATE(#REF!,MONTH(B21),1),"mmmm"))</f>
        <v/>
      </c>
      <c r="M21" s="10"/>
      <c r="N21" s="216"/>
      <c r="O21" s="114"/>
      <c r="P21" s="215"/>
      <c r="Q21" s="114"/>
      <c r="R21" s="116"/>
      <c r="S21" s="114"/>
    </row>
    <row r="22" spans="2:19" ht="16.5">
      <c r="B22" s="113"/>
      <c r="C22" s="114"/>
      <c r="D22" s="114"/>
      <c r="E22" s="114"/>
      <c r="F22" s="115"/>
      <c r="G22" s="114"/>
      <c r="H22" s="116"/>
      <c r="I22" s="114"/>
      <c r="J22" s="114"/>
      <c r="K22" s="9" t="str">
        <f t="shared" si="0"/>
        <v/>
      </c>
      <c r="L22" s="9" t="str">
        <f>IF(B22="","",TEXT(DATE(#REF!,MONTH(B22),1),"mmmm"))</f>
        <v/>
      </c>
      <c r="M22" s="10"/>
      <c r="N22" s="216"/>
      <c r="O22" s="114"/>
      <c r="P22" s="215"/>
      <c r="Q22" s="114"/>
      <c r="R22" s="116"/>
      <c r="S22" s="114"/>
    </row>
    <row r="23" spans="2:19" ht="16.5">
      <c r="B23" s="113"/>
      <c r="C23" s="114"/>
      <c r="D23" s="114"/>
      <c r="E23" s="114"/>
      <c r="F23" s="115"/>
      <c r="G23" s="114"/>
      <c r="H23" s="116"/>
      <c r="I23" s="114"/>
      <c r="J23" s="114"/>
      <c r="K23" s="11" t="str">
        <f t="shared" si="0"/>
        <v/>
      </c>
      <c r="L23" s="11" t="str">
        <f>IF(B23="","",TEXT(DATE(#REF!,MONTH(B23),1),"mmmm"))</f>
        <v/>
      </c>
      <c r="M23" s="10"/>
      <c r="N23" s="216"/>
      <c r="O23" s="114"/>
      <c r="P23" s="215"/>
      <c r="Q23" s="114"/>
      <c r="R23" s="116"/>
      <c r="S23" s="114"/>
    </row>
    <row r="24" spans="2:19" ht="16.5">
      <c r="B24" s="113"/>
      <c r="C24" s="114"/>
      <c r="D24" s="114"/>
      <c r="E24" s="114"/>
      <c r="F24" s="115"/>
      <c r="G24" s="114"/>
      <c r="H24" s="116"/>
      <c r="I24" s="114"/>
      <c r="J24" s="114"/>
      <c r="K24" s="9" t="str">
        <f t="shared" si="0"/>
        <v/>
      </c>
      <c r="L24" s="9" t="str">
        <f>IF(B24="","",TEXT(DATE(#REF!,MONTH(B24),1),"mmmm"))</f>
        <v/>
      </c>
      <c r="M24" s="10"/>
      <c r="N24" s="216"/>
      <c r="O24" s="114"/>
      <c r="P24" s="215"/>
      <c r="Q24" s="114"/>
      <c r="R24" s="116"/>
      <c r="S24" s="114"/>
    </row>
    <row r="25" spans="2:19" ht="16.5">
      <c r="B25" s="113"/>
      <c r="C25" s="114"/>
      <c r="D25" s="114"/>
      <c r="E25" s="114"/>
      <c r="F25" s="115"/>
      <c r="G25" s="114"/>
      <c r="H25" s="116"/>
      <c r="I25" s="114"/>
      <c r="J25" s="114"/>
      <c r="K25" s="11" t="str">
        <f t="shared" si="0"/>
        <v/>
      </c>
      <c r="L25" s="11" t="str">
        <f>IF(B25="","",TEXT(DATE(#REF!,MONTH(B25),1),"mmmm"))</f>
        <v/>
      </c>
      <c r="M25" s="10"/>
      <c r="N25" s="216"/>
      <c r="O25" s="114"/>
      <c r="P25" s="215"/>
      <c r="Q25" s="114"/>
      <c r="R25" s="116"/>
      <c r="S25" s="114"/>
    </row>
    <row r="26" spans="2:19" ht="16.5">
      <c r="B26" s="113"/>
      <c r="C26" s="114"/>
      <c r="D26" s="114"/>
      <c r="E26" s="114"/>
      <c r="F26" s="115"/>
      <c r="G26" s="114"/>
      <c r="H26" s="116"/>
      <c r="I26" s="114"/>
      <c r="J26" s="114"/>
      <c r="K26" s="9" t="str">
        <f t="shared" si="0"/>
        <v/>
      </c>
      <c r="L26" s="9" t="str">
        <f>IF(B26="","",TEXT(DATE(#REF!,MONTH(B26),1),"mmmm"))</f>
        <v/>
      </c>
      <c r="M26" s="10"/>
      <c r="N26" s="216"/>
      <c r="O26" s="114"/>
      <c r="P26" s="215"/>
      <c r="Q26" s="114"/>
      <c r="R26" s="116"/>
      <c r="S26" s="114"/>
    </row>
    <row r="27" spans="2:19" ht="16.5">
      <c r="B27" s="209"/>
      <c r="C27" s="203"/>
      <c r="D27" s="203"/>
      <c r="E27" s="203"/>
      <c r="F27" s="204"/>
      <c r="G27" s="203"/>
      <c r="H27" s="205"/>
      <c r="I27" s="203"/>
      <c r="J27" s="203"/>
      <c r="K27" s="11" t="str">
        <f t="shared" si="0"/>
        <v/>
      </c>
      <c r="L27" s="11" t="str">
        <f>IF(B27="","",TEXT(DATE(#REF!,MONTH(B27),1),"mmmm"))</f>
        <v/>
      </c>
      <c r="M27" s="10"/>
      <c r="N27" s="216"/>
      <c r="O27" s="114"/>
      <c r="P27" s="215"/>
      <c r="Q27" s="114"/>
      <c r="R27" s="116"/>
      <c r="S27" s="114"/>
    </row>
    <row r="28" spans="2:19" ht="16.5">
      <c r="B28" s="209"/>
      <c r="C28" s="203"/>
      <c r="D28" s="203"/>
      <c r="E28" s="203"/>
      <c r="F28" s="204"/>
      <c r="G28" s="203"/>
      <c r="H28" s="205"/>
      <c r="I28" s="203"/>
      <c r="J28" s="203"/>
      <c r="K28" s="9" t="str">
        <f t="shared" si="0"/>
        <v/>
      </c>
      <c r="L28" s="9" t="str">
        <f>IF(B28="","",TEXT(DATE(#REF!,MONTH(B28),1),"mmmm"))</f>
        <v/>
      </c>
      <c r="M28" s="10"/>
      <c r="N28" s="216"/>
      <c r="O28" s="114"/>
      <c r="P28" s="215"/>
      <c r="Q28" s="114"/>
      <c r="R28" s="116"/>
      <c r="S28" s="114"/>
    </row>
    <row r="29" spans="2:19" ht="16.5">
      <c r="B29" s="209"/>
      <c r="C29" s="203"/>
      <c r="D29" s="203"/>
      <c r="E29" s="203"/>
      <c r="F29" s="204"/>
      <c r="G29" s="203"/>
      <c r="H29" s="205"/>
      <c r="I29" s="203"/>
      <c r="J29" s="203"/>
      <c r="K29" s="11" t="str">
        <f t="shared" si="0"/>
        <v/>
      </c>
      <c r="L29" s="11" t="str">
        <f>IF(B29="","",TEXT(DATE(#REF!,MONTH(B29),1),"mmmm"))</f>
        <v/>
      </c>
      <c r="M29" s="10"/>
      <c r="N29" s="216"/>
      <c r="O29" s="114"/>
      <c r="P29" s="215"/>
      <c r="Q29" s="114"/>
      <c r="R29" s="116"/>
      <c r="S29" s="114"/>
    </row>
    <row r="30" spans="2:19" ht="16.5">
      <c r="B30" s="209"/>
      <c r="C30" s="203"/>
      <c r="D30" s="203"/>
      <c r="E30" s="203"/>
      <c r="F30" s="204"/>
      <c r="G30" s="203"/>
      <c r="H30" s="205"/>
      <c r="I30" s="203"/>
      <c r="J30" s="203"/>
      <c r="K30" s="9" t="str">
        <f t="shared" si="0"/>
        <v/>
      </c>
      <c r="L30" s="9" t="str">
        <f>IF(B30="","",TEXT(DATE(#REF!,MONTH(B30),1),"mmmm"))</f>
        <v/>
      </c>
      <c r="M30" s="10"/>
      <c r="N30" s="216"/>
      <c r="O30" s="114"/>
      <c r="P30" s="215"/>
      <c r="Q30" s="114"/>
      <c r="R30" s="116"/>
      <c r="S30" s="114"/>
    </row>
    <row r="31" spans="2:19" ht="16.5">
      <c r="B31" s="209"/>
      <c r="C31" s="203"/>
      <c r="D31" s="203"/>
      <c r="E31" s="203"/>
      <c r="F31" s="204"/>
      <c r="G31" s="203"/>
      <c r="H31" s="205"/>
      <c r="I31" s="203"/>
      <c r="J31" s="203"/>
      <c r="K31" s="11" t="str">
        <f t="shared" si="0"/>
        <v/>
      </c>
      <c r="L31" s="11" t="str">
        <f>IF(B31="","",TEXT(DATE(#REF!,MONTH(B31),1),"mmmm"))</f>
        <v/>
      </c>
      <c r="M31" s="10"/>
      <c r="N31" s="216"/>
      <c r="O31" s="114"/>
      <c r="P31" s="215"/>
      <c r="Q31" s="114"/>
      <c r="R31" s="116"/>
      <c r="S31" s="114"/>
    </row>
    <row r="32" spans="2:19" ht="16.5">
      <c r="B32" s="209"/>
      <c r="C32" s="203"/>
      <c r="D32" s="203"/>
      <c r="E32" s="203"/>
      <c r="F32" s="204"/>
      <c r="G32" s="203"/>
      <c r="H32" s="205"/>
      <c r="I32" s="203"/>
      <c r="J32" s="203"/>
      <c r="K32" s="9" t="str">
        <f t="shared" si="0"/>
        <v/>
      </c>
      <c r="L32" s="9" t="str">
        <f>IF(B32="","",TEXT(DATE(#REF!,MONTH(B32),1),"mmmm"))</f>
        <v/>
      </c>
      <c r="M32" s="10"/>
      <c r="N32" s="217"/>
      <c r="O32" s="218"/>
      <c r="P32" s="219"/>
      <c r="Q32" s="218"/>
      <c r="R32" s="220"/>
      <c r="S32" s="218"/>
    </row>
    <row r="33" spans="2:19" ht="16.5">
      <c r="B33" s="209"/>
      <c r="C33" s="203"/>
      <c r="D33" s="203"/>
      <c r="E33" s="203"/>
      <c r="F33" s="204"/>
      <c r="G33" s="203"/>
      <c r="H33" s="205"/>
      <c r="I33" s="203"/>
      <c r="J33" s="203"/>
      <c r="K33" s="11" t="str">
        <f t="shared" si="0"/>
        <v/>
      </c>
      <c r="L33" s="11" t="str">
        <f>IF(B33="","",TEXT(DATE(#REF!,MONTH(B33),1),"mmmm"))</f>
        <v/>
      </c>
      <c r="M33" s="10"/>
      <c r="N33" s="217"/>
      <c r="O33" s="218"/>
      <c r="P33" s="219"/>
      <c r="Q33" s="218"/>
      <c r="R33" s="220"/>
      <c r="S33" s="218"/>
    </row>
    <row r="34" spans="2:19">
      <c r="B34" s="206"/>
      <c r="C34" s="206"/>
      <c r="D34" s="206"/>
      <c r="E34" s="206"/>
      <c r="F34" s="207"/>
      <c r="G34" s="206"/>
      <c r="H34" s="208"/>
      <c r="I34" s="206"/>
      <c r="J34" s="206"/>
      <c r="K34" s="12" t="str">
        <f t="shared" si="0"/>
        <v/>
      </c>
      <c r="L34" s="12" t="str">
        <f>IF(B34="","",TEXT(DATE(#REF!,MONTH(B34),1),"mmmm"))</f>
        <v/>
      </c>
      <c r="M34" s="10"/>
      <c r="N34" s="217"/>
      <c r="O34" s="218"/>
      <c r="P34" s="219"/>
      <c r="Q34" s="218"/>
      <c r="R34" s="220"/>
      <c r="S34" s="218"/>
    </row>
    <row r="35" spans="2:19" ht="18">
      <c r="B35" s="198" t="s">
        <v>22</v>
      </c>
      <c r="C35" s="198"/>
      <c r="D35" s="199" t="s">
        <v>23</v>
      </c>
      <c r="E35" s="104"/>
      <c r="F35" s="104"/>
      <c r="G35" s="200" t="s">
        <v>24</v>
      </c>
      <c r="H35" s="201"/>
      <c r="I35" s="201"/>
      <c r="J35" s="202"/>
      <c r="N35" s="213" t="s">
        <v>25</v>
      </c>
      <c r="O35" s="214"/>
      <c r="P35" s="14"/>
      <c r="Q35" s="151" t="s">
        <v>26</v>
      </c>
      <c r="R35" s="151"/>
      <c r="S35" s="151"/>
    </row>
    <row r="36" spans="2:19" ht="15" customHeight="1">
      <c r="B36" s="123">
        <f>SUMIF(L:L,C4,F:F)+SUMIF(L:L,"",F:F)</f>
        <v>0</v>
      </c>
      <c r="C36" s="124"/>
      <c r="D36" s="102">
        <f>-SUMIFS(F:F,H:H,"&lt;&gt;"&amp;"",J:J,"&lt;&gt;"&amp;"Sim")</f>
        <v>0</v>
      </c>
      <c r="E36" s="2"/>
      <c r="G36" s="125">
        <f>SUMIF(J12:J34,"Sim",F12:F34)</f>
        <v>0</v>
      </c>
      <c r="H36" s="126"/>
      <c r="I36" s="126"/>
      <c r="J36" s="127"/>
      <c r="N36" s="132">
        <f>SUM(Abr!$P$12:$P$34)</f>
        <v>0</v>
      </c>
      <c r="O36" s="133"/>
      <c r="P36" s="37"/>
      <c r="Q36" s="137">
        <f>SUMIF(Abr!$S$12:$S$34,"Sim",Abr!$P$12:$P$34)</f>
        <v>0</v>
      </c>
      <c r="R36" s="137"/>
      <c r="S36" s="137"/>
    </row>
    <row r="37" spans="2:19" ht="15" customHeight="1">
      <c r="B37" s="124"/>
      <c r="C37" s="124"/>
      <c r="D37" s="103" t="s">
        <v>27</v>
      </c>
      <c r="E37" s="2"/>
      <c r="G37" s="125"/>
      <c r="H37" s="128"/>
      <c r="I37" s="128"/>
      <c r="J37" s="127"/>
      <c r="N37" s="134"/>
      <c r="O37" s="133"/>
      <c r="P37" s="37"/>
      <c r="Q37" s="137"/>
      <c r="R37" s="137"/>
      <c r="S37" s="137"/>
    </row>
    <row r="38" spans="2:19" ht="15" customHeight="1">
      <c r="B38" s="124"/>
      <c r="C38" s="124"/>
      <c r="D38" s="102">
        <f>SUMIFS(F:F,H:H,"&lt;&gt;"&amp;"",J:J,"Sim",L:L,"&lt;&gt;"&amp;$C$4)</f>
        <v>0</v>
      </c>
      <c r="E38" s="2"/>
      <c r="G38" s="129"/>
      <c r="H38" s="130"/>
      <c r="I38" s="130"/>
      <c r="J38" s="131"/>
      <c r="N38" s="135"/>
      <c r="O38" s="136"/>
      <c r="P38" s="37"/>
      <c r="Q38" s="137"/>
      <c r="R38" s="137"/>
      <c r="S38" s="137"/>
    </row>
    <row r="40" spans="2:19">
      <c r="H40" s="1"/>
    </row>
    <row r="41" spans="2:19">
      <c r="H41" s="1"/>
    </row>
    <row r="42" spans="2:19">
      <c r="H42" s="1"/>
    </row>
    <row r="43" spans="2:19">
      <c r="H43" s="1"/>
    </row>
    <row r="44" spans="2:19">
      <c r="H44" s="1"/>
    </row>
    <row r="45" spans="2:19">
      <c r="H45" s="1"/>
    </row>
    <row r="46" spans="2:19">
      <c r="H46" s="1"/>
    </row>
  </sheetData>
  <mergeCells count="14">
    <mergeCell ref="B35:C35"/>
    <mergeCell ref="G35:J35"/>
    <mergeCell ref="N35:O35"/>
    <mergeCell ref="Q35:S35"/>
    <mergeCell ref="B36:C38"/>
    <mergeCell ref="G36:J38"/>
    <mergeCell ref="N36:O38"/>
    <mergeCell ref="Q36:S38"/>
    <mergeCell ref="B9:J10"/>
    <mergeCell ref="N9:S10"/>
    <mergeCell ref="B1:S2"/>
    <mergeCell ref="C4:D4"/>
    <mergeCell ref="N4:S4"/>
    <mergeCell ref="C7:D7"/>
  </mergeCells>
  <conditionalFormatting sqref="D36 D38">
    <cfRule type="cellIs" dxfId="54" priority="1" operator="lessThan">
      <formula>0</formula>
    </cfRule>
  </conditionalFormatting>
  <conditionalFormatting sqref="J1:J1048576">
    <cfRule type="containsText" dxfId="53" priority="6" operator="containsText" text="Não">
      <formula>NOT(ISERROR(SEARCH("Não",J1)))</formula>
    </cfRule>
    <cfRule type="containsText" dxfId="52" priority="7" operator="containsText" text="Sim">
      <formula>NOT(ISERROR(SEARCH("Sim",J1)))</formula>
    </cfRule>
  </conditionalFormatting>
  <conditionalFormatting sqref="S1:S1048576">
    <cfRule type="containsText" dxfId="51" priority="2" operator="containsText" text="Não">
      <formula>NOT(ISERROR(SEARCH("Não",S1)))</formula>
    </cfRule>
    <cfRule type="containsText" dxfId="50" priority="3" operator="containsText" text="Sim">
      <formula>NOT(ISERROR(SEARCH("Sim",S1)))</formula>
    </cfRule>
  </conditionalFormatting>
  <dataValidations count="5">
    <dataValidation type="list" allowBlank="1" showInputMessage="1" showErrorMessage="1" sqref="Q12:Q34" xr:uid="{00000000-0002-0000-0300-000000000000}">
      <formula1>"Dinheiro,Cartão de débito,Cartão de crédito,Cheque,Pix,Outros"</formula1>
    </dataValidation>
    <dataValidation type="list" allowBlank="1" showInputMessage="1" showErrorMessage="1" sqref="S12:S34 I12:J34" xr:uid="{00000000-0002-0000-0300-000001000000}">
      <formula1>"Sim,Não,-"</formula1>
    </dataValidation>
    <dataValidation type="list" allowBlank="1" showInputMessage="1" showErrorMessage="1" sqref="G12:G34" xr:uid="{00000000-0002-0000-0300-000002000000}">
      <formula1>"Dinheiro,Boleto,Cartão de débito,Cartão de crédito,Cheque,Pix,Outros"</formula1>
    </dataValidation>
    <dataValidation type="list" allowBlank="1" showInputMessage="1" showErrorMessage="1" sqref="C4:D5" xr:uid="{00000000-0002-0000-0300-000003000000}">
      <formula1>"Janeiro,Fevereiro,Março,Abril,Maio,Junho,Julho,Agosto,Setembro,Outubro,Novembro,Dezembro"</formula1>
    </dataValidation>
    <dataValidation type="list" allowBlank="1" showInputMessage="1" showErrorMessage="1" sqref="E12:E34" xr:uid="{00000000-0002-0000-0300-000005000000}">
      <formula1>"Comércio,Indústria,Transporte intermunicipais e interestaduais,Fornecimento de refeições,Serviço"</formula1>
    </dataValidation>
  </dataValidations>
  <pageMargins left="0.511811024" right="0.511811024" top="0.78740157499999996" bottom="0.78740157499999996" header="0.31496062000000002" footer="0.31496062000000002"/>
  <pageSetup paperSize="9" scale="54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AA46"/>
  <sheetViews>
    <sheetView showGridLines="0" topLeftCell="E1" zoomScale="85" zoomScaleNormal="85" workbookViewId="0">
      <pane ySplit="11" topLeftCell="A12" activePane="bottomLeft" state="frozen"/>
      <selection activeCell="E31" sqref="E31"/>
      <selection pane="bottomLeft" activeCell="N12" sqref="N12:S34"/>
    </sheetView>
  </sheetViews>
  <sheetFormatPr defaultColWidth="9.140625" defaultRowHeight="15"/>
  <cols>
    <col min="1" max="1" width="9.140625" style="1"/>
    <col min="2" max="2" width="12.85546875" style="1" customWidth="1"/>
    <col min="3" max="3" width="9.42578125" style="1" customWidth="1"/>
    <col min="4" max="4" width="48.85546875" style="1" customWidth="1"/>
    <col min="5" max="5" width="8.85546875" style="1" customWidth="1"/>
    <col min="6" max="6" width="14.85546875" style="2" bestFit="1" customWidth="1"/>
    <col min="7" max="7" width="16.28515625" style="1" customWidth="1"/>
    <col min="8" max="8" width="11.42578125" style="3" customWidth="1"/>
    <col min="9" max="9" width="8.42578125" style="1" customWidth="1"/>
    <col min="10" max="10" width="11.42578125" style="1" customWidth="1"/>
    <col min="11" max="12" width="11.7109375" style="1" hidden="1" customWidth="1"/>
    <col min="13" max="13" width="6.28515625" style="1" customWidth="1"/>
    <col min="14" max="14" width="11.42578125" style="1" customWidth="1"/>
    <col min="15" max="15" width="30.42578125" style="1" customWidth="1"/>
    <col min="16" max="16" width="14.28515625" style="5" bestFit="1" customWidth="1"/>
    <col min="17" max="19" width="14.7109375" style="1" customWidth="1"/>
    <col min="20" max="16384" width="9.140625" style="1"/>
  </cols>
  <sheetData>
    <row r="1" spans="2:27"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</row>
    <row r="2" spans="2:27" ht="43.5" customHeight="1"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</row>
    <row r="3" spans="2:27" ht="6.75" customHeight="1"/>
    <row r="4" spans="2:27" ht="24" customHeight="1">
      <c r="B4" s="105" t="s">
        <v>0</v>
      </c>
      <c r="C4" s="118" t="s">
        <v>31</v>
      </c>
      <c r="D4" s="119"/>
      <c r="K4" s="59"/>
      <c r="L4" s="59"/>
      <c r="M4" s="59"/>
      <c r="N4" s="120"/>
      <c r="O4" s="120"/>
      <c r="P4" s="120"/>
      <c r="Q4" s="120"/>
      <c r="R4" s="120"/>
      <c r="S4" s="120"/>
    </row>
    <row r="5" spans="2:27" ht="3" customHeight="1">
      <c r="B5" s="77"/>
      <c r="C5" s="76"/>
      <c r="D5" s="76"/>
      <c r="K5" s="59"/>
      <c r="L5" s="59"/>
      <c r="M5" s="59"/>
      <c r="N5" s="58"/>
      <c r="O5" s="58"/>
      <c r="P5" s="58"/>
      <c r="Q5" s="58"/>
      <c r="R5" s="58"/>
      <c r="S5" s="58"/>
    </row>
    <row r="6" spans="2:27" ht="3.75" customHeight="1">
      <c r="B6" s="77"/>
      <c r="C6" s="75"/>
      <c r="D6" s="75"/>
      <c r="H6" s="7"/>
      <c r="I6" s="8"/>
      <c r="J6" s="8"/>
      <c r="R6" s="57"/>
      <c r="S6" s="57"/>
      <c r="T6" s="57"/>
      <c r="U6" s="57"/>
      <c r="V6" s="57"/>
      <c r="W6" s="57"/>
      <c r="X6" s="57"/>
      <c r="Y6" s="57"/>
      <c r="Z6" s="57"/>
      <c r="AA6" s="57"/>
    </row>
    <row r="7" spans="2:27" ht="36" customHeight="1">
      <c r="B7" s="106" t="s">
        <v>3</v>
      </c>
      <c r="C7" s="121" t="s">
        <v>4</v>
      </c>
      <c r="D7" s="122"/>
    </row>
    <row r="8" spans="2:27" ht="8.25" customHeight="1">
      <c r="B8" s="4"/>
    </row>
    <row r="9" spans="2:27" ht="15" customHeight="1">
      <c r="B9" s="138" t="s">
        <v>5</v>
      </c>
      <c r="C9" s="138"/>
      <c r="D9" s="138"/>
      <c r="E9" s="138"/>
      <c r="F9" s="138"/>
      <c r="G9" s="138"/>
      <c r="H9" s="138"/>
      <c r="I9" s="138"/>
      <c r="J9" s="138"/>
      <c r="N9" s="139" t="s">
        <v>6</v>
      </c>
      <c r="O9" s="140"/>
      <c r="P9" s="140"/>
      <c r="Q9" s="140"/>
      <c r="R9" s="140"/>
      <c r="S9" s="141"/>
    </row>
    <row r="10" spans="2:27" ht="11.25" customHeight="1">
      <c r="B10" s="138"/>
      <c r="C10" s="138"/>
      <c r="D10" s="138"/>
      <c r="E10" s="138"/>
      <c r="F10" s="138"/>
      <c r="G10" s="138"/>
      <c r="H10" s="138"/>
      <c r="I10" s="138"/>
      <c r="J10" s="138"/>
      <c r="N10" s="142"/>
      <c r="O10" s="143"/>
      <c r="P10" s="143"/>
      <c r="Q10" s="143"/>
      <c r="R10" s="143"/>
      <c r="S10" s="144"/>
    </row>
    <row r="11" spans="2:27" s="5" customFormat="1" ht="52.5" customHeight="1">
      <c r="B11" s="110" t="s">
        <v>7</v>
      </c>
      <c r="C11" s="110" t="s">
        <v>8</v>
      </c>
      <c r="D11" s="110" t="s">
        <v>9</v>
      </c>
      <c r="E11" s="110" t="s">
        <v>10</v>
      </c>
      <c r="F11" s="111" t="s">
        <v>11</v>
      </c>
      <c r="G11" s="110" t="s">
        <v>12</v>
      </c>
      <c r="H11" s="112" t="s">
        <v>13</v>
      </c>
      <c r="I11" s="110" t="s">
        <v>14</v>
      </c>
      <c r="J11" s="110" t="s">
        <v>15</v>
      </c>
      <c r="K11" s="38" t="s">
        <v>16</v>
      </c>
      <c r="L11" s="13" t="s">
        <v>17</v>
      </c>
      <c r="M11" s="14"/>
      <c r="N11" s="210" t="s">
        <v>18</v>
      </c>
      <c r="O11" s="211" t="s">
        <v>19</v>
      </c>
      <c r="P11" s="210" t="s">
        <v>11</v>
      </c>
      <c r="Q11" s="211" t="s">
        <v>20</v>
      </c>
      <c r="R11" s="212" t="s">
        <v>13</v>
      </c>
      <c r="S11" s="211" t="s">
        <v>21</v>
      </c>
    </row>
    <row r="12" spans="2:27" ht="18.95" customHeight="1">
      <c r="B12" s="113"/>
      <c r="C12" s="114"/>
      <c r="D12" s="114"/>
      <c r="E12" s="114"/>
      <c r="F12" s="115"/>
      <c r="G12" s="114"/>
      <c r="H12" s="116"/>
      <c r="I12" s="114"/>
      <c r="J12" s="114"/>
      <c r="K12" s="9" t="str">
        <f>IF(B12="","",YEAR(B12))</f>
        <v/>
      </c>
      <c r="L12" s="9" t="str">
        <f>IF(B12="","",TEXT(DATE(#REF!,MONTH(B12),1),"mmmm"))</f>
        <v/>
      </c>
      <c r="M12" s="10"/>
      <c r="N12" s="216"/>
      <c r="O12" s="114"/>
      <c r="P12" s="215"/>
      <c r="Q12" s="114"/>
      <c r="R12" s="116"/>
      <c r="S12" s="114"/>
    </row>
    <row r="13" spans="2:27" ht="21.95" customHeight="1">
      <c r="B13" s="113"/>
      <c r="C13" s="114"/>
      <c r="D13" s="114"/>
      <c r="E13" s="114"/>
      <c r="F13" s="115"/>
      <c r="G13" s="114"/>
      <c r="H13" s="116"/>
      <c r="I13" s="114"/>
      <c r="J13" s="114"/>
      <c r="K13" s="11" t="str">
        <f t="shared" ref="K13:K34" si="0">IF(B13="","",YEAR(B13))</f>
        <v/>
      </c>
      <c r="L13" s="11" t="str">
        <f>IF(B13="","",TEXT(DATE(#REF!,MONTH(B13),1),"mmmm"))</f>
        <v/>
      </c>
      <c r="M13" s="10"/>
      <c r="N13" s="216"/>
      <c r="O13" s="114"/>
      <c r="P13" s="215"/>
      <c r="Q13" s="114"/>
      <c r="R13" s="116"/>
      <c r="S13" s="114"/>
    </row>
    <row r="14" spans="2:27" ht="21.95" customHeight="1">
      <c r="B14" s="113"/>
      <c r="C14" s="114"/>
      <c r="D14" s="114"/>
      <c r="E14" s="114"/>
      <c r="F14" s="115"/>
      <c r="G14" s="114"/>
      <c r="H14" s="116"/>
      <c r="I14" s="114"/>
      <c r="J14" s="114"/>
      <c r="K14" s="9" t="str">
        <f t="shared" si="0"/>
        <v/>
      </c>
      <c r="L14" s="9" t="str">
        <f>IF(B14="","",TEXT(DATE(#REF!,MONTH(B14),1),"mmmm"))</f>
        <v/>
      </c>
      <c r="M14" s="10"/>
      <c r="N14" s="216"/>
      <c r="O14" s="114"/>
      <c r="P14" s="215"/>
      <c r="Q14" s="114"/>
      <c r="R14" s="116"/>
      <c r="S14" s="114"/>
    </row>
    <row r="15" spans="2:27" ht="23.1" customHeight="1">
      <c r="B15" s="113"/>
      <c r="C15" s="114"/>
      <c r="D15" s="114"/>
      <c r="E15" s="114"/>
      <c r="F15" s="115"/>
      <c r="G15" s="114"/>
      <c r="H15" s="116"/>
      <c r="I15" s="114"/>
      <c r="J15" s="114"/>
      <c r="K15" s="11" t="str">
        <f t="shared" si="0"/>
        <v/>
      </c>
      <c r="L15" s="11" t="str">
        <f>IF(B15="","",TEXT(DATE(#REF!,MONTH(B15),1),"mmmm"))</f>
        <v/>
      </c>
      <c r="M15" s="10"/>
      <c r="N15" s="216"/>
      <c r="O15" s="114"/>
      <c r="P15" s="215"/>
      <c r="Q15" s="114"/>
      <c r="R15" s="116"/>
      <c r="S15" s="114"/>
    </row>
    <row r="16" spans="2:27" ht="24" customHeight="1">
      <c r="B16" s="113"/>
      <c r="C16" s="114"/>
      <c r="D16" s="114"/>
      <c r="E16" s="114"/>
      <c r="F16" s="115"/>
      <c r="G16" s="114"/>
      <c r="H16" s="116"/>
      <c r="I16" s="114"/>
      <c r="J16" s="114"/>
      <c r="K16" s="9" t="str">
        <f t="shared" si="0"/>
        <v/>
      </c>
      <c r="L16" s="9" t="str">
        <f>IF(B16="","",TEXT(DATE(#REF!,MONTH(B16),1),"mmmm"))</f>
        <v/>
      </c>
      <c r="M16" s="10"/>
      <c r="N16" s="216"/>
      <c r="O16" s="114"/>
      <c r="P16" s="215"/>
      <c r="Q16" s="114"/>
      <c r="R16" s="116"/>
      <c r="S16" s="114"/>
    </row>
    <row r="17" spans="2:19" ht="24" customHeight="1">
      <c r="B17" s="113"/>
      <c r="C17" s="114"/>
      <c r="D17" s="114"/>
      <c r="E17" s="114"/>
      <c r="F17" s="115"/>
      <c r="G17" s="114"/>
      <c r="H17" s="116"/>
      <c r="I17" s="114"/>
      <c r="J17" s="114"/>
      <c r="K17" s="11" t="str">
        <f t="shared" si="0"/>
        <v/>
      </c>
      <c r="L17" s="11" t="str">
        <f>IF(B17="","",TEXT(DATE(#REF!,MONTH(B17),1),"mmmm"))</f>
        <v/>
      </c>
      <c r="M17" s="10"/>
      <c r="N17" s="216"/>
      <c r="O17" s="114"/>
      <c r="P17" s="215"/>
      <c r="Q17" s="114"/>
      <c r="R17" s="116"/>
      <c r="S17" s="114"/>
    </row>
    <row r="18" spans="2:19" ht="16.5">
      <c r="B18" s="113"/>
      <c r="C18" s="114"/>
      <c r="D18" s="114"/>
      <c r="E18" s="114"/>
      <c r="F18" s="115"/>
      <c r="G18" s="114"/>
      <c r="H18" s="116"/>
      <c r="I18" s="114"/>
      <c r="J18" s="114"/>
      <c r="K18" s="9" t="str">
        <f t="shared" si="0"/>
        <v/>
      </c>
      <c r="L18" s="9" t="str">
        <f>IF(B18="","",TEXT(DATE(#REF!,MONTH(B18),1),"mmmm"))</f>
        <v/>
      </c>
      <c r="M18" s="10"/>
      <c r="N18" s="216"/>
      <c r="O18" s="114"/>
      <c r="P18" s="215"/>
      <c r="Q18" s="114"/>
      <c r="R18" s="116"/>
      <c r="S18" s="114"/>
    </row>
    <row r="19" spans="2:19" ht="16.5">
      <c r="B19" s="113"/>
      <c r="C19" s="114"/>
      <c r="D19" s="114"/>
      <c r="E19" s="114"/>
      <c r="F19" s="115"/>
      <c r="G19" s="114"/>
      <c r="H19" s="116"/>
      <c r="I19" s="114"/>
      <c r="J19" s="114"/>
      <c r="K19" s="11" t="str">
        <f t="shared" si="0"/>
        <v/>
      </c>
      <c r="L19" s="11" t="str">
        <f>IF(B19="","",TEXT(DATE(#REF!,MONTH(B19),1),"mmmm"))</f>
        <v/>
      </c>
      <c r="M19" s="10"/>
      <c r="N19" s="216"/>
      <c r="O19" s="114"/>
      <c r="P19" s="215"/>
      <c r="Q19" s="114"/>
      <c r="R19" s="116"/>
      <c r="S19" s="114"/>
    </row>
    <row r="20" spans="2:19" ht="16.5">
      <c r="B20" s="113"/>
      <c r="C20" s="114"/>
      <c r="D20" s="114"/>
      <c r="E20" s="114"/>
      <c r="F20" s="115"/>
      <c r="G20" s="114"/>
      <c r="H20" s="116"/>
      <c r="I20" s="114"/>
      <c r="J20" s="114"/>
      <c r="K20" s="9" t="str">
        <f t="shared" si="0"/>
        <v/>
      </c>
      <c r="L20" s="9" t="str">
        <f>IF(B20="","",TEXT(DATE(#REF!,MONTH(B20),1),"mmmm"))</f>
        <v/>
      </c>
      <c r="M20" s="10"/>
      <c r="N20" s="216"/>
      <c r="O20" s="114"/>
      <c r="P20" s="215"/>
      <c r="Q20" s="114"/>
      <c r="R20" s="116"/>
      <c r="S20" s="114"/>
    </row>
    <row r="21" spans="2:19" ht="16.5">
      <c r="B21" s="113"/>
      <c r="C21" s="114"/>
      <c r="D21" s="114"/>
      <c r="E21" s="114"/>
      <c r="F21" s="115"/>
      <c r="G21" s="114"/>
      <c r="H21" s="116"/>
      <c r="I21" s="114"/>
      <c r="J21" s="114"/>
      <c r="K21" s="11" t="str">
        <f t="shared" si="0"/>
        <v/>
      </c>
      <c r="L21" s="11" t="str">
        <f>IF(B21="","",TEXT(DATE(#REF!,MONTH(B21),1),"mmmm"))</f>
        <v/>
      </c>
      <c r="M21" s="10"/>
      <c r="N21" s="216"/>
      <c r="O21" s="114"/>
      <c r="P21" s="215"/>
      <c r="Q21" s="114"/>
      <c r="R21" s="116"/>
      <c r="S21" s="114"/>
    </row>
    <row r="22" spans="2:19" ht="16.5">
      <c r="B22" s="113"/>
      <c r="C22" s="114"/>
      <c r="D22" s="114"/>
      <c r="E22" s="114"/>
      <c r="F22" s="115"/>
      <c r="G22" s="114"/>
      <c r="H22" s="116"/>
      <c r="I22" s="114"/>
      <c r="J22" s="114"/>
      <c r="K22" s="9" t="str">
        <f t="shared" si="0"/>
        <v/>
      </c>
      <c r="L22" s="9" t="str">
        <f>IF(B22="","",TEXT(DATE(#REF!,MONTH(B22),1),"mmmm"))</f>
        <v/>
      </c>
      <c r="M22" s="10"/>
      <c r="N22" s="216"/>
      <c r="O22" s="114"/>
      <c r="P22" s="215"/>
      <c r="Q22" s="114"/>
      <c r="R22" s="116"/>
      <c r="S22" s="114"/>
    </row>
    <row r="23" spans="2:19" ht="16.5">
      <c r="B23" s="113"/>
      <c r="C23" s="114"/>
      <c r="D23" s="114"/>
      <c r="E23" s="114"/>
      <c r="F23" s="115"/>
      <c r="G23" s="114"/>
      <c r="H23" s="116"/>
      <c r="I23" s="114"/>
      <c r="J23" s="114"/>
      <c r="K23" s="11" t="str">
        <f t="shared" si="0"/>
        <v/>
      </c>
      <c r="L23" s="11" t="str">
        <f>IF(B23="","",TEXT(DATE(#REF!,MONTH(B23),1),"mmmm"))</f>
        <v/>
      </c>
      <c r="M23" s="10"/>
      <c r="N23" s="216"/>
      <c r="O23" s="114"/>
      <c r="P23" s="215"/>
      <c r="Q23" s="114"/>
      <c r="R23" s="116"/>
      <c r="S23" s="114"/>
    </row>
    <row r="24" spans="2:19" ht="16.5">
      <c r="B24" s="113"/>
      <c r="C24" s="114"/>
      <c r="D24" s="114"/>
      <c r="E24" s="114"/>
      <c r="F24" s="115"/>
      <c r="G24" s="114"/>
      <c r="H24" s="116"/>
      <c r="I24" s="114"/>
      <c r="J24" s="114"/>
      <c r="K24" s="9" t="str">
        <f t="shared" si="0"/>
        <v/>
      </c>
      <c r="L24" s="9" t="str">
        <f>IF(B24="","",TEXT(DATE(#REF!,MONTH(B24),1),"mmmm"))</f>
        <v/>
      </c>
      <c r="M24" s="10"/>
      <c r="N24" s="216"/>
      <c r="O24" s="114"/>
      <c r="P24" s="215"/>
      <c r="Q24" s="114"/>
      <c r="R24" s="116"/>
      <c r="S24" s="114"/>
    </row>
    <row r="25" spans="2:19" ht="16.5">
      <c r="B25" s="113"/>
      <c r="C25" s="114"/>
      <c r="D25" s="114"/>
      <c r="E25" s="114"/>
      <c r="F25" s="115"/>
      <c r="G25" s="114"/>
      <c r="H25" s="116"/>
      <c r="I25" s="114"/>
      <c r="J25" s="114"/>
      <c r="K25" s="11" t="str">
        <f t="shared" si="0"/>
        <v/>
      </c>
      <c r="L25" s="11" t="str">
        <f>IF(B25="","",TEXT(DATE(#REF!,MONTH(B25),1),"mmmm"))</f>
        <v/>
      </c>
      <c r="M25" s="10"/>
      <c r="N25" s="216"/>
      <c r="O25" s="114"/>
      <c r="P25" s="215"/>
      <c r="Q25" s="114"/>
      <c r="R25" s="116"/>
      <c r="S25" s="114"/>
    </row>
    <row r="26" spans="2:19" ht="16.5">
      <c r="B26" s="113"/>
      <c r="C26" s="114"/>
      <c r="D26" s="114"/>
      <c r="E26" s="114"/>
      <c r="F26" s="115"/>
      <c r="G26" s="114"/>
      <c r="H26" s="116"/>
      <c r="I26" s="114"/>
      <c r="J26" s="114"/>
      <c r="K26" s="9" t="str">
        <f t="shared" si="0"/>
        <v/>
      </c>
      <c r="L26" s="9" t="str">
        <f>IF(B26="","",TEXT(DATE(#REF!,MONTH(B26),1),"mmmm"))</f>
        <v/>
      </c>
      <c r="M26" s="10"/>
      <c r="N26" s="216"/>
      <c r="O26" s="114"/>
      <c r="P26" s="215"/>
      <c r="Q26" s="114"/>
      <c r="R26" s="116"/>
      <c r="S26" s="114"/>
    </row>
    <row r="27" spans="2:19" ht="16.5">
      <c r="B27" s="209"/>
      <c r="C27" s="203"/>
      <c r="D27" s="203"/>
      <c r="E27" s="203"/>
      <c r="F27" s="204"/>
      <c r="G27" s="203"/>
      <c r="H27" s="205"/>
      <c r="I27" s="203"/>
      <c r="J27" s="203"/>
      <c r="K27" s="11" t="str">
        <f t="shared" si="0"/>
        <v/>
      </c>
      <c r="L27" s="11" t="str">
        <f>IF(B27="","",TEXT(DATE(#REF!,MONTH(B27),1),"mmmm"))</f>
        <v/>
      </c>
      <c r="M27" s="10"/>
      <c r="N27" s="216"/>
      <c r="O27" s="114"/>
      <c r="P27" s="215"/>
      <c r="Q27" s="114"/>
      <c r="R27" s="116"/>
      <c r="S27" s="114"/>
    </row>
    <row r="28" spans="2:19" ht="16.5">
      <c r="B28" s="209"/>
      <c r="C28" s="203"/>
      <c r="D28" s="203"/>
      <c r="E28" s="203"/>
      <c r="F28" s="204"/>
      <c r="G28" s="203"/>
      <c r="H28" s="205"/>
      <c r="I28" s="203"/>
      <c r="J28" s="203"/>
      <c r="K28" s="9" t="str">
        <f t="shared" si="0"/>
        <v/>
      </c>
      <c r="L28" s="9" t="str">
        <f>IF(B28="","",TEXT(DATE(#REF!,MONTH(B28),1),"mmmm"))</f>
        <v/>
      </c>
      <c r="M28" s="10"/>
      <c r="N28" s="216"/>
      <c r="O28" s="114"/>
      <c r="P28" s="215"/>
      <c r="Q28" s="114"/>
      <c r="R28" s="116"/>
      <c r="S28" s="114"/>
    </row>
    <row r="29" spans="2:19" ht="16.5">
      <c r="B29" s="209"/>
      <c r="C29" s="203"/>
      <c r="D29" s="203"/>
      <c r="E29" s="203"/>
      <c r="F29" s="204"/>
      <c r="G29" s="203"/>
      <c r="H29" s="205"/>
      <c r="I29" s="203"/>
      <c r="J29" s="203"/>
      <c r="K29" s="11" t="str">
        <f t="shared" si="0"/>
        <v/>
      </c>
      <c r="L29" s="11" t="str">
        <f>IF(B29="","",TEXT(DATE(#REF!,MONTH(B29),1),"mmmm"))</f>
        <v/>
      </c>
      <c r="M29" s="10"/>
      <c r="N29" s="216"/>
      <c r="O29" s="114"/>
      <c r="P29" s="215"/>
      <c r="Q29" s="114"/>
      <c r="R29" s="116"/>
      <c r="S29" s="114"/>
    </row>
    <row r="30" spans="2:19" ht="16.5">
      <c r="B30" s="209"/>
      <c r="C30" s="203"/>
      <c r="D30" s="203"/>
      <c r="E30" s="203"/>
      <c r="F30" s="204"/>
      <c r="G30" s="203"/>
      <c r="H30" s="205"/>
      <c r="I30" s="203"/>
      <c r="J30" s="203"/>
      <c r="K30" s="9" t="str">
        <f t="shared" si="0"/>
        <v/>
      </c>
      <c r="L30" s="9" t="str">
        <f>IF(B30="","",TEXT(DATE(#REF!,MONTH(B30),1),"mmmm"))</f>
        <v/>
      </c>
      <c r="M30" s="10"/>
      <c r="N30" s="216"/>
      <c r="O30" s="114"/>
      <c r="P30" s="215"/>
      <c r="Q30" s="114"/>
      <c r="R30" s="116"/>
      <c r="S30" s="114"/>
    </row>
    <row r="31" spans="2:19" ht="16.5">
      <c r="B31" s="209"/>
      <c r="C31" s="203"/>
      <c r="D31" s="203"/>
      <c r="E31" s="203"/>
      <c r="F31" s="204"/>
      <c r="G31" s="203"/>
      <c r="H31" s="205"/>
      <c r="I31" s="203"/>
      <c r="J31" s="203"/>
      <c r="K31" s="11" t="str">
        <f t="shared" si="0"/>
        <v/>
      </c>
      <c r="L31" s="11" t="str">
        <f>IF(B31="","",TEXT(DATE(#REF!,MONTH(B31),1),"mmmm"))</f>
        <v/>
      </c>
      <c r="M31" s="10"/>
      <c r="N31" s="216"/>
      <c r="O31" s="114"/>
      <c r="P31" s="215"/>
      <c r="Q31" s="114"/>
      <c r="R31" s="116"/>
      <c r="S31" s="114"/>
    </row>
    <row r="32" spans="2:19" ht="16.5">
      <c r="B32" s="209"/>
      <c r="C32" s="203"/>
      <c r="D32" s="203"/>
      <c r="E32" s="203"/>
      <c r="F32" s="204"/>
      <c r="G32" s="203"/>
      <c r="H32" s="205"/>
      <c r="I32" s="203"/>
      <c r="J32" s="203"/>
      <c r="K32" s="9" t="str">
        <f t="shared" si="0"/>
        <v/>
      </c>
      <c r="L32" s="9" t="str">
        <f>IF(B32="","",TEXT(DATE(#REF!,MONTH(B32),1),"mmmm"))</f>
        <v/>
      </c>
      <c r="M32" s="10"/>
      <c r="N32" s="217"/>
      <c r="O32" s="218"/>
      <c r="P32" s="219"/>
      <c r="Q32" s="218"/>
      <c r="R32" s="220"/>
      <c r="S32" s="218"/>
    </row>
    <row r="33" spans="2:19" ht="16.5">
      <c r="B33" s="209"/>
      <c r="C33" s="203"/>
      <c r="D33" s="203"/>
      <c r="E33" s="203"/>
      <c r="F33" s="204"/>
      <c r="G33" s="203"/>
      <c r="H33" s="205"/>
      <c r="I33" s="203"/>
      <c r="J33" s="203"/>
      <c r="K33" s="11" t="str">
        <f t="shared" si="0"/>
        <v/>
      </c>
      <c r="L33" s="11" t="str">
        <f>IF(B33="","",TEXT(DATE(#REF!,MONTH(B33),1),"mmmm"))</f>
        <v/>
      </c>
      <c r="M33" s="10"/>
      <c r="N33" s="217"/>
      <c r="O33" s="218"/>
      <c r="P33" s="219"/>
      <c r="Q33" s="218"/>
      <c r="R33" s="220"/>
      <c r="S33" s="218"/>
    </row>
    <row r="34" spans="2:19">
      <c r="B34" s="206"/>
      <c r="C34" s="206"/>
      <c r="D34" s="206"/>
      <c r="E34" s="206"/>
      <c r="F34" s="207"/>
      <c r="G34" s="206"/>
      <c r="H34" s="208"/>
      <c r="I34" s="206"/>
      <c r="J34" s="206"/>
      <c r="K34" s="12" t="str">
        <f t="shared" si="0"/>
        <v/>
      </c>
      <c r="L34" s="12" t="str">
        <f>IF(B34="","",TEXT(DATE(#REF!,MONTH(B34),1),"mmmm"))</f>
        <v/>
      </c>
      <c r="M34" s="10"/>
      <c r="N34" s="217"/>
      <c r="O34" s="218"/>
      <c r="P34" s="219"/>
      <c r="Q34" s="218"/>
      <c r="R34" s="220"/>
      <c r="S34" s="218"/>
    </row>
    <row r="35" spans="2:19" ht="18">
      <c r="B35" s="198" t="s">
        <v>22</v>
      </c>
      <c r="C35" s="198"/>
      <c r="D35" s="199" t="s">
        <v>23</v>
      </c>
      <c r="E35" s="104"/>
      <c r="F35" s="104"/>
      <c r="G35" s="200" t="s">
        <v>24</v>
      </c>
      <c r="H35" s="201"/>
      <c r="I35" s="201"/>
      <c r="J35" s="202"/>
      <c r="N35" s="213" t="s">
        <v>25</v>
      </c>
      <c r="O35" s="214"/>
      <c r="P35" s="14"/>
      <c r="Q35" s="151" t="s">
        <v>26</v>
      </c>
      <c r="R35" s="151"/>
      <c r="S35" s="151"/>
    </row>
    <row r="36" spans="2:19" ht="15" customHeight="1">
      <c r="B36" s="123">
        <f>SUMIF(L:L,C4,F:F)+SUMIF(L:L,"",F:F)</f>
        <v>0</v>
      </c>
      <c r="C36" s="124"/>
      <c r="D36" s="102">
        <f>-SUMIFS(F:F,H:H,"&lt;&gt;"&amp;"",J:J,"&lt;&gt;"&amp;"Sim")</f>
        <v>0</v>
      </c>
      <c r="E36" s="2"/>
      <c r="G36" s="125">
        <f>SUMIF(J12:J34,"Sim",F12:F34)</f>
        <v>0</v>
      </c>
      <c r="H36" s="126"/>
      <c r="I36" s="126"/>
      <c r="J36" s="127"/>
      <c r="N36" s="132">
        <f>SUM(Mai!$P$12:$P$34)</f>
        <v>0</v>
      </c>
      <c r="O36" s="133"/>
      <c r="P36" s="37"/>
      <c r="Q36" s="137">
        <f>SUMIF(Mai!$S$12:$S$34,"Sim",Mai!$P$12:$P$34)</f>
        <v>0</v>
      </c>
      <c r="R36" s="137"/>
      <c r="S36" s="137"/>
    </row>
    <row r="37" spans="2:19" ht="15" customHeight="1">
      <c r="B37" s="124"/>
      <c r="C37" s="124"/>
      <c r="D37" s="103" t="s">
        <v>27</v>
      </c>
      <c r="E37" s="2"/>
      <c r="G37" s="125"/>
      <c r="H37" s="128"/>
      <c r="I37" s="128"/>
      <c r="J37" s="127"/>
      <c r="N37" s="134"/>
      <c r="O37" s="133"/>
      <c r="P37" s="37"/>
      <c r="Q37" s="137"/>
      <c r="R37" s="137"/>
      <c r="S37" s="137"/>
    </row>
    <row r="38" spans="2:19" ht="15" customHeight="1">
      <c r="B38" s="124"/>
      <c r="C38" s="124"/>
      <c r="D38" s="102">
        <f>SUMIFS(F:F,H:H,"&lt;&gt;"&amp;"",J:J,"Sim",L:L,"&lt;&gt;"&amp;$C$4)</f>
        <v>0</v>
      </c>
      <c r="E38" s="2"/>
      <c r="G38" s="129"/>
      <c r="H38" s="130"/>
      <c r="I38" s="130"/>
      <c r="J38" s="131"/>
      <c r="N38" s="135"/>
      <c r="O38" s="136"/>
      <c r="P38" s="37"/>
      <c r="Q38" s="137"/>
      <c r="R38" s="137"/>
      <c r="S38" s="137"/>
    </row>
    <row r="40" spans="2:19">
      <c r="H40" s="1"/>
    </row>
    <row r="41" spans="2:19">
      <c r="H41" s="1"/>
    </row>
    <row r="42" spans="2:19">
      <c r="H42" s="1"/>
    </row>
    <row r="43" spans="2:19">
      <c r="H43" s="1"/>
    </row>
    <row r="44" spans="2:19">
      <c r="H44" s="1"/>
    </row>
    <row r="45" spans="2:19">
      <c r="H45" s="1"/>
    </row>
    <row r="46" spans="2:19">
      <c r="H46" s="1"/>
    </row>
  </sheetData>
  <mergeCells count="14">
    <mergeCell ref="B35:C35"/>
    <mergeCell ref="G35:J35"/>
    <mergeCell ref="N35:O35"/>
    <mergeCell ref="Q35:S35"/>
    <mergeCell ref="B36:C38"/>
    <mergeCell ref="G36:J38"/>
    <mergeCell ref="N36:O38"/>
    <mergeCell ref="Q36:S38"/>
    <mergeCell ref="B9:J10"/>
    <mergeCell ref="N9:S10"/>
    <mergeCell ref="B1:S2"/>
    <mergeCell ref="C4:D4"/>
    <mergeCell ref="N4:S4"/>
    <mergeCell ref="C7:D7"/>
  </mergeCells>
  <conditionalFormatting sqref="D36 D38">
    <cfRule type="cellIs" dxfId="49" priority="1" operator="lessThan">
      <formula>0</formula>
    </cfRule>
  </conditionalFormatting>
  <conditionalFormatting sqref="J1:J1048576">
    <cfRule type="containsText" dxfId="48" priority="6" operator="containsText" text="Não">
      <formula>NOT(ISERROR(SEARCH("Não",J1)))</formula>
    </cfRule>
    <cfRule type="containsText" dxfId="47" priority="7" operator="containsText" text="Sim">
      <formula>NOT(ISERROR(SEARCH("Sim",J1)))</formula>
    </cfRule>
  </conditionalFormatting>
  <conditionalFormatting sqref="S1:S1048576">
    <cfRule type="containsText" dxfId="46" priority="2" operator="containsText" text="Não">
      <formula>NOT(ISERROR(SEARCH("Não",S1)))</formula>
    </cfRule>
    <cfRule type="containsText" dxfId="45" priority="3" operator="containsText" text="Sim">
      <formula>NOT(ISERROR(SEARCH("Sim",S1)))</formula>
    </cfRule>
  </conditionalFormatting>
  <dataValidations count="5">
    <dataValidation type="list" allowBlank="1" showInputMessage="1" showErrorMessage="1" sqref="E12:E34" xr:uid="{00000000-0002-0000-0400-000000000000}">
      <formula1>"Comércio,Indústria,Transporte intermunicipais e interestaduais,Fornecimento de refeições,Serviço"</formula1>
    </dataValidation>
    <dataValidation type="list" allowBlank="1" showInputMessage="1" showErrorMessage="1" sqref="C4:D5" xr:uid="{00000000-0002-0000-0400-000002000000}">
      <formula1>"Janeiro,Fevereiro,Março,Abril,Maio,Junho,Julho,Agosto,Setembro,Outubro,Novembro,Dezembro"</formula1>
    </dataValidation>
    <dataValidation type="list" allowBlank="1" showInputMessage="1" showErrorMessage="1" sqref="G12:G34" xr:uid="{00000000-0002-0000-0400-000003000000}">
      <formula1>"Dinheiro,Boleto,Cartão de débito,Cartão de crédito,Cheque,Pix,Outros"</formula1>
    </dataValidation>
    <dataValidation type="list" allowBlank="1" showInputMessage="1" showErrorMessage="1" sqref="S12:S34 I12:J34" xr:uid="{00000000-0002-0000-0400-000004000000}">
      <formula1>"Sim,Não,-"</formula1>
    </dataValidation>
    <dataValidation type="list" allowBlank="1" showInputMessage="1" showErrorMessage="1" sqref="Q12:Q34" xr:uid="{00000000-0002-0000-0400-000005000000}">
      <formula1>"Dinheiro,Cartão de débito,Cartão de crédito,Cheque,Pix,Outros"</formula1>
    </dataValidation>
  </dataValidations>
  <pageMargins left="0.511811024" right="0.511811024" top="0.78740157499999996" bottom="0.78740157499999996" header="0.31496062000000002" footer="0.31496062000000002"/>
  <pageSetup paperSize="9" scale="54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AA46"/>
  <sheetViews>
    <sheetView showGridLines="0" zoomScale="85" zoomScaleNormal="85" workbookViewId="0">
      <pane ySplit="11" topLeftCell="A12" activePane="bottomLeft" state="frozen"/>
      <selection activeCell="E31" sqref="E31"/>
      <selection pane="bottomLeft" activeCell="N7" sqref="N7"/>
    </sheetView>
  </sheetViews>
  <sheetFormatPr defaultColWidth="9.140625" defaultRowHeight="15"/>
  <cols>
    <col min="1" max="1" width="9.140625" style="1"/>
    <col min="2" max="2" width="12.85546875" style="1" customWidth="1"/>
    <col min="3" max="3" width="9.42578125" style="1" customWidth="1"/>
    <col min="4" max="4" width="48.85546875" style="1" customWidth="1"/>
    <col min="5" max="5" width="8.85546875" style="1" customWidth="1"/>
    <col min="6" max="6" width="14.85546875" style="2" bestFit="1" customWidth="1"/>
    <col min="7" max="7" width="16.28515625" style="1" customWidth="1"/>
    <col min="8" max="8" width="11.42578125" style="3" customWidth="1"/>
    <col min="9" max="9" width="8.42578125" style="1" customWidth="1"/>
    <col min="10" max="10" width="11.42578125" style="1" customWidth="1"/>
    <col min="11" max="12" width="11.7109375" style="1" hidden="1" customWidth="1"/>
    <col min="13" max="13" width="6.28515625" style="1" customWidth="1"/>
    <col min="14" max="14" width="11.42578125" style="1" customWidth="1"/>
    <col min="15" max="15" width="30.42578125" style="1" customWidth="1"/>
    <col min="16" max="16" width="14.28515625" style="5" bestFit="1" customWidth="1"/>
    <col min="17" max="19" width="14.7109375" style="1" customWidth="1"/>
    <col min="20" max="16384" width="9.140625" style="1"/>
  </cols>
  <sheetData>
    <row r="1" spans="2:27"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</row>
    <row r="2" spans="2:27" ht="43.5" customHeight="1"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</row>
    <row r="3" spans="2:27" ht="6.75" customHeight="1"/>
    <row r="4" spans="2:27" ht="24" customHeight="1">
      <c r="B4" s="105" t="s">
        <v>0</v>
      </c>
      <c r="C4" s="118" t="s">
        <v>32</v>
      </c>
      <c r="D4" s="119"/>
      <c r="K4" s="59"/>
      <c r="L4" s="59"/>
      <c r="M4" s="59"/>
      <c r="N4" s="120"/>
      <c r="O4" s="120"/>
      <c r="P4" s="120"/>
      <c r="Q4" s="120"/>
      <c r="R4" s="120"/>
      <c r="S4" s="120"/>
    </row>
    <row r="5" spans="2:27" ht="3" customHeight="1">
      <c r="B5" s="77"/>
      <c r="C5" s="76"/>
      <c r="D5" s="76"/>
      <c r="K5" s="59"/>
      <c r="L5" s="59"/>
      <c r="M5" s="59"/>
      <c r="N5" s="58"/>
      <c r="O5" s="58"/>
      <c r="P5" s="58"/>
      <c r="Q5" s="58"/>
      <c r="R5" s="58"/>
      <c r="S5" s="58"/>
    </row>
    <row r="6" spans="2:27" ht="3.75" customHeight="1">
      <c r="B6" s="77"/>
      <c r="C6" s="75"/>
      <c r="D6" s="75"/>
      <c r="H6" s="7"/>
      <c r="I6" s="8"/>
      <c r="J6" s="8"/>
      <c r="R6" s="57"/>
      <c r="S6" s="57"/>
      <c r="T6" s="57"/>
      <c r="U6" s="57"/>
      <c r="V6" s="57"/>
      <c r="W6" s="57"/>
      <c r="X6" s="57"/>
      <c r="Y6" s="57"/>
      <c r="Z6" s="57"/>
      <c r="AA6" s="57"/>
    </row>
    <row r="7" spans="2:27" ht="36" customHeight="1">
      <c r="B7" s="106" t="s">
        <v>3</v>
      </c>
      <c r="C7" s="121" t="s">
        <v>4</v>
      </c>
      <c r="D7" s="122"/>
    </row>
    <row r="8" spans="2:27" ht="8.25" customHeight="1">
      <c r="B8" s="4"/>
    </row>
    <row r="9" spans="2:27" ht="15" customHeight="1">
      <c r="B9" s="138" t="s">
        <v>5</v>
      </c>
      <c r="C9" s="138"/>
      <c r="D9" s="138"/>
      <c r="E9" s="138"/>
      <c r="F9" s="138"/>
      <c r="G9" s="138"/>
      <c r="H9" s="138"/>
      <c r="I9" s="138"/>
      <c r="J9" s="138"/>
      <c r="N9" s="139" t="s">
        <v>6</v>
      </c>
      <c r="O9" s="140"/>
      <c r="P9" s="140"/>
      <c r="Q9" s="140"/>
      <c r="R9" s="140"/>
      <c r="S9" s="141"/>
    </row>
    <row r="10" spans="2:27" ht="11.25" customHeight="1">
      <c r="B10" s="138"/>
      <c r="C10" s="138"/>
      <c r="D10" s="138"/>
      <c r="E10" s="138"/>
      <c r="F10" s="138"/>
      <c r="G10" s="138"/>
      <c r="H10" s="138"/>
      <c r="I10" s="138"/>
      <c r="J10" s="138"/>
      <c r="N10" s="142"/>
      <c r="O10" s="143"/>
      <c r="P10" s="143"/>
      <c r="Q10" s="143"/>
      <c r="R10" s="143"/>
      <c r="S10" s="144"/>
    </row>
    <row r="11" spans="2:27" s="5" customFormat="1" ht="52.5" customHeight="1">
      <c r="B11" s="110" t="s">
        <v>7</v>
      </c>
      <c r="C11" s="110" t="s">
        <v>8</v>
      </c>
      <c r="D11" s="110" t="s">
        <v>9</v>
      </c>
      <c r="E11" s="110" t="s">
        <v>10</v>
      </c>
      <c r="F11" s="111" t="s">
        <v>11</v>
      </c>
      <c r="G11" s="110" t="s">
        <v>12</v>
      </c>
      <c r="H11" s="112" t="s">
        <v>13</v>
      </c>
      <c r="I11" s="110" t="s">
        <v>14</v>
      </c>
      <c r="J11" s="110" t="s">
        <v>15</v>
      </c>
      <c r="K11" s="38" t="s">
        <v>16</v>
      </c>
      <c r="L11" s="13" t="s">
        <v>17</v>
      </c>
      <c r="M11" s="14"/>
      <c r="N11" s="210" t="s">
        <v>18</v>
      </c>
      <c r="O11" s="211" t="s">
        <v>19</v>
      </c>
      <c r="P11" s="210" t="s">
        <v>11</v>
      </c>
      <c r="Q11" s="211" t="s">
        <v>20</v>
      </c>
      <c r="R11" s="212" t="s">
        <v>13</v>
      </c>
      <c r="S11" s="211" t="s">
        <v>21</v>
      </c>
    </row>
    <row r="12" spans="2:27" ht="18.95" customHeight="1">
      <c r="B12" s="113"/>
      <c r="C12" s="114"/>
      <c r="D12" s="114"/>
      <c r="E12" s="114"/>
      <c r="F12" s="115"/>
      <c r="G12" s="114"/>
      <c r="H12" s="116"/>
      <c r="I12" s="114"/>
      <c r="J12" s="114"/>
      <c r="K12" s="9" t="str">
        <f>IF(B12="","",YEAR(B12))</f>
        <v/>
      </c>
      <c r="L12" s="9" t="str">
        <f>IF(B12="","",TEXT(DATE(#REF!,MONTH(B12),1),"mmmm"))</f>
        <v/>
      </c>
      <c r="M12" s="10"/>
      <c r="N12" s="216"/>
      <c r="O12" s="114"/>
      <c r="P12" s="215"/>
      <c r="Q12" s="114"/>
      <c r="R12" s="116"/>
      <c r="S12" s="114"/>
    </row>
    <row r="13" spans="2:27" ht="21.95" customHeight="1">
      <c r="B13" s="113"/>
      <c r="C13" s="114"/>
      <c r="D13" s="114"/>
      <c r="E13" s="114"/>
      <c r="F13" s="115"/>
      <c r="G13" s="114"/>
      <c r="H13" s="116"/>
      <c r="I13" s="114"/>
      <c r="J13" s="114"/>
      <c r="K13" s="11" t="str">
        <f t="shared" ref="K13:K34" si="0">IF(B13="","",YEAR(B13))</f>
        <v/>
      </c>
      <c r="L13" s="11" t="str">
        <f>IF(B13="","",TEXT(DATE(#REF!,MONTH(B13),1),"mmmm"))</f>
        <v/>
      </c>
      <c r="M13" s="10"/>
      <c r="N13" s="216"/>
      <c r="O13" s="114"/>
      <c r="P13" s="215"/>
      <c r="Q13" s="114"/>
      <c r="R13" s="116"/>
      <c r="S13" s="114"/>
    </row>
    <row r="14" spans="2:27" ht="21.95" customHeight="1">
      <c r="B14" s="113"/>
      <c r="C14" s="114"/>
      <c r="D14" s="114"/>
      <c r="E14" s="114"/>
      <c r="F14" s="115"/>
      <c r="G14" s="114"/>
      <c r="H14" s="116"/>
      <c r="I14" s="114"/>
      <c r="J14" s="114"/>
      <c r="K14" s="9" t="str">
        <f t="shared" si="0"/>
        <v/>
      </c>
      <c r="L14" s="9" t="str">
        <f>IF(B14="","",TEXT(DATE(#REF!,MONTH(B14),1),"mmmm"))</f>
        <v/>
      </c>
      <c r="M14" s="10"/>
      <c r="N14" s="216"/>
      <c r="O14" s="114"/>
      <c r="P14" s="215"/>
      <c r="Q14" s="114"/>
      <c r="R14" s="116"/>
      <c r="S14" s="114"/>
    </row>
    <row r="15" spans="2:27" ht="23.1" customHeight="1">
      <c r="B15" s="113"/>
      <c r="C15" s="114"/>
      <c r="D15" s="114"/>
      <c r="E15" s="114"/>
      <c r="F15" s="115"/>
      <c r="G15" s="114"/>
      <c r="H15" s="116"/>
      <c r="I15" s="114"/>
      <c r="J15" s="114"/>
      <c r="K15" s="11" t="str">
        <f t="shared" si="0"/>
        <v/>
      </c>
      <c r="L15" s="11" t="str">
        <f>IF(B15="","",TEXT(DATE(#REF!,MONTH(B15),1),"mmmm"))</f>
        <v/>
      </c>
      <c r="M15" s="10"/>
      <c r="N15" s="216"/>
      <c r="O15" s="114"/>
      <c r="P15" s="215"/>
      <c r="Q15" s="114"/>
      <c r="R15" s="116"/>
      <c r="S15" s="114"/>
    </row>
    <row r="16" spans="2:27" ht="24" customHeight="1">
      <c r="B16" s="113"/>
      <c r="C16" s="114"/>
      <c r="D16" s="114"/>
      <c r="E16" s="114"/>
      <c r="F16" s="115"/>
      <c r="G16" s="114"/>
      <c r="H16" s="116"/>
      <c r="I16" s="114"/>
      <c r="J16" s="114"/>
      <c r="K16" s="9" t="str">
        <f t="shared" si="0"/>
        <v/>
      </c>
      <c r="L16" s="9" t="str">
        <f>IF(B16="","",TEXT(DATE(#REF!,MONTH(B16),1),"mmmm"))</f>
        <v/>
      </c>
      <c r="M16" s="10"/>
      <c r="N16" s="216"/>
      <c r="O16" s="114"/>
      <c r="P16" s="215"/>
      <c r="Q16" s="114"/>
      <c r="R16" s="116"/>
      <c r="S16" s="114"/>
    </row>
    <row r="17" spans="2:19" ht="24" customHeight="1">
      <c r="B17" s="113"/>
      <c r="C17" s="114"/>
      <c r="D17" s="114"/>
      <c r="E17" s="114"/>
      <c r="F17" s="115"/>
      <c r="G17" s="114"/>
      <c r="H17" s="116"/>
      <c r="I17" s="114"/>
      <c r="J17" s="114"/>
      <c r="K17" s="11" t="str">
        <f t="shared" si="0"/>
        <v/>
      </c>
      <c r="L17" s="11" t="str">
        <f>IF(B17="","",TEXT(DATE(#REF!,MONTH(B17),1),"mmmm"))</f>
        <v/>
      </c>
      <c r="M17" s="10"/>
      <c r="N17" s="216"/>
      <c r="O17" s="114"/>
      <c r="P17" s="215"/>
      <c r="Q17" s="114"/>
      <c r="R17" s="116"/>
      <c r="S17" s="114"/>
    </row>
    <row r="18" spans="2:19" ht="16.5">
      <c r="B18" s="113"/>
      <c r="C18" s="114"/>
      <c r="D18" s="114"/>
      <c r="E18" s="114"/>
      <c r="F18" s="115"/>
      <c r="G18" s="114"/>
      <c r="H18" s="116"/>
      <c r="I18" s="114"/>
      <c r="J18" s="114"/>
      <c r="K18" s="9" t="str">
        <f t="shared" si="0"/>
        <v/>
      </c>
      <c r="L18" s="9" t="str">
        <f>IF(B18="","",TEXT(DATE(#REF!,MONTH(B18),1),"mmmm"))</f>
        <v/>
      </c>
      <c r="M18" s="10"/>
      <c r="N18" s="216"/>
      <c r="O18" s="114"/>
      <c r="P18" s="215"/>
      <c r="Q18" s="114"/>
      <c r="R18" s="116"/>
      <c r="S18" s="114"/>
    </row>
    <row r="19" spans="2:19" ht="16.5">
      <c r="B19" s="113"/>
      <c r="C19" s="114"/>
      <c r="D19" s="114"/>
      <c r="E19" s="114"/>
      <c r="F19" s="115"/>
      <c r="G19" s="114"/>
      <c r="H19" s="116"/>
      <c r="I19" s="114"/>
      <c r="J19" s="114"/>
      <c r="K19" s="11" t="str">
        <f t="shared" si="0"/>
        <v/>
      </c>
      <c r="L19" s="11" t="str">
        <f>IF(B19="","",TEXT(DATE(#REF!,MONTH(B19),1),"mmmm"))</f>
        <v/>
      </c>
      <c r="M19" s="10"/>
      <c r="N19" s="216"/>
      <c r="O19" s="114"/>
      <c r="P19" s="215"/>
      <c r="Q19" s="114"/>
      <c r="R19" s="116"/>
      <c r="S19" s="114"/>
    </row>
    <row r="20" spans="2:19" ht="16.5">
      <c r="B20" s="113"/>
      <c r="C20" s="114"/>
      <c r="D20" s="114"/>
      <c r="E20" s="114"/>
      <c r="F20" s="115"/>
      <c r="G20" s="114"/>
      <c r="H20" s="116"/>
      <c r="I20" s="114"/>
      <c r="J20" s="114"/>
      <c r="K20" s="9" t="str">
        <f t="shared" si="0"/>
        <v/>
      </c>
      <c r="L20" s="9" t="str">
        <f>IF(B20="","",TEXT(DATE(#REF!,MONTH(B20),1),"mmmm"))</f>
        <v/>
      </c>
      <c r="M20" s="10"/>
      <c r="N20" s="216"/>
      <c r="O20" s="114"/>
      <c r="P20" s="215"/>
      <c r="Q20" s="114"/>
      <c r="R20" s="116"/>
      <c r="S20" s="114"/>
    </row>
    <row r="21" spans="2:19" ht="16.5">
      <c r="B21" s="113"/>
      <c r="C21" s="114"/>
      <c r="D21" s="114"/>
      <c r="E21" s="114"/>
      <c r="F21" s="115"/>
      <c r="G21" s="114"/>
      <c r="H21" s="116"/>
      <c r="I21" s="114"/>
      <c r="J21" s="114"/>
      <c r="K21" s="11" t="str">
        <f t="shared" si="0"/>
        <v/>
      </c>
      <c r="L21" s="11" t="str">
        <f>IF(B21="","",TEXT(DATE(#REF!,MONTH(B21),1),"mmmm"))</f>
        <v/>
      </c>
      <c r="M21" s="10"/>
      <c r="N21" s="216"/>
      <c r="O21" s="114"/>
      <c r="P21" s="215"/>
      <c r="Q21" s="114"/>
      <c r="R21" s="116"/>
      <c r="S21" s="114"/>
    </row>
    <row r="22" spans="2:19" ht="16.5">
      <c r="B22" s="113"/>
      <c r="C22" s="114"/>
      <c r="D22" s="114"/>
      <c r="E22" s="114"/>
      <c r="F22" s="115"/>
      <c r="G22" s="114"/>
      <c r="H22" s="116"/>
      <c r="I22" s="114"/>
      <c r="J22" s="114"/>
      <c r="K22" s="9" t="str">
        <f t="shared" si="0"/>
        <v/>
      </c>
      <c r="L22" s="9" t="str">
        <f>IF(B22="","",TEXT(DATE(#REF!,MONTH(B22),1),"mmmm"))</f>
        <v/>
      </c>
      <c r="M22" s="10"/>
      <c r="N22" s="216"/>
      <c r="O22" s="114"/>
      <c r="P22" s="215"/>
      <c r="Q22" s="114"/>
      <c r="R22" s="116"/>
      <c r="S22" s="114"/>
    </row>
    <row r="23" spans="2:19" ht="16.5">
      <c r="B23" s="113"/>
      <c r="C23" s="114"/>
      <c r="D23" s="114"/>
      <c r="E23" s="114"/>
      <c r="F23" s="115"/>
      <c r="G23" s="114"/>
      <c r="H23" s="116"/>
      <c r="I23" s="114"/>
      <c r="J23" s="114"/>
      <c r="K23" s="11" t="str">
        <f t="shared" si="0"/>
        <v/>
      </c>
      <c r="L23" s="11" t="str">
        <f>IF(B23="","",TEXT(DATE(#REF!,MONTH(B23),1),"mmmm"))</f>
        <v/>
      </c>
      <c r="M23" s="10"/>
      <c r="N23" s="216"/>
      <c r="O23" s="114"/>
      <c r="P23" s="215"/>
      <c r="Q23" s="114"/>
      <c r="R23" s="116"/>
      <c r="S23" s="114"/>
    </row>
    <row r="24" spans="2:19" ht="16.5">
      <c r="B24" s="113"/>
      <c r="C24" s="114"/>
      <c r="D24" s="114"/>
      <c r="E24" s="114"/>
      <c r="F24" s="115"/>
      <c r="G24" s="114"/>
      <c r="H24" s="116"/>
      <c r="I24" s="114"/>
      <c r="J24" s="114"/>
      <c r="K24" s="9" t="str">
        <f t="shared" si="0"/>
        <v/>
      </c>
      <c r="L24" s="9" t="str">
        <f>IF(B24="","",TEXT(DATE(#REF!,MONTH(B24),1),"mmmm"))</f>
        <v/>
      </c>
      <c r="M24" s="10"/>
      <c r="N24" s="216"/>
      <c r="O24" s="114"/>
      <c r="P24" s="215"/>
      <c r="Q24" s="114"/>
      <c r="R24" s="116"/>
      <c r="S24" s="114"/>
    </row>
    <row r="25" spans="2:19" ht="16.5">
      <c r="B25" s="113"/>
      <c r="C25" s="114"/>
      <c r="D25" s="114"/>
      <c r="E25" s="114"/>
      <c r="F25" s="115"/>
      <c r="G25" s="114"/>
      <c r="H25" s="116"/>
      <c r="I25" s="114"/>
      <c r="J25" s="114"/>
      <c r="K25" s="11" t="str">
        <f t="shared" si="0"/>
        <v/>
      </c>
      <c r="L25" s="11" t="str">
        <f>IF(B25="","",TEXT(DATE(#REF!,MONTH(B25),1),"mmmm"))</f>
        <v/>
      </c>
      <c r="M25" s="10"/>
      <c r="N25" s="216"/>
      <c r="O25" s="114"/>
      <c r="P25" s="215"/>
      <c r="Q25" s="114"/>
      <c r="R25" s="116"/>
      <c r="S25" s="114"/>
    </row>
    <row r="26" spans="2:19" ht="16.5">
      <c r="B26" s="113"/>
      <c r="C26" s="114"/>
      <c r="D26" s="114"/>
      <c r="E26" s="114"/>
      <c r="F26" s="115"/>
      <c r="G26" s="114"/>
      <c r="H26" s="116"/>
      <c r="I26" s="114"/>
      <c r="J26" s="114"/>
      <c r="K26" s="9" t="str">
        <f t="shared" si="0"/>
        <v/>
      </c>
      <c r="L26" s="9" t="str">
        <f>IF(B26="","",TEXT(DATE(#REF!,MONTH(B26),1),"mmmm"))</f>
        <v/>
      </c>
      <c r="M26" s="10"/>
      <c r="N26" s="216"/>
      <c r="O26" s="114"/>
      <c r="P26" s="215"/>
      <c r="Q26" s="114"/>
      <c r="R26" s="116"/>
      <c r="S26" s="114"/>
    </row>
    <row r="27" spans="2:19" ht="16.5">
      <c r="B27" s="209"/>
      <c r="C27" s="203"/>
      <c r="D27" s="203"/>
      <c r="E27" s="203"/>
      <c r="F27" s="204"/>
      <c r="G27" s="203"/>
      <c r="H27" s="205"/>
      <c r="I27" s="203"/>
      <c r="J27" s="203"/>
      <c r="K27" s="11" t="str">
        <f t="shared" si="0"/>
        <v/>
      </c>
      <c r="L27" s="11" t="str">
        <f>IF(B27="","",TEXT(DATE(#REF!,MONTH(B27),1),"mmmm"))</f>
        <v/>
      </c>
      <c r="M27" s="10"/>
      <c r="N27" s="216"/>
      <c r="O27" s="114"/>
      <c r="P27" s="215"/>
      <c r="Q27" s="114"/>
      <c r="R27" s="116"/>
      <c r="S27" s="114"/>
    </row>
    <row r="28" spans="2:19" ht="16.5">
      <c r="B28" s="209"/>
      <c r="C28" s="203"/>
      <c r="D28" s="203"/>
      <c r="E28" s="203"/>
      <c r="F28" s="204"/>
      <c r="G28" s="203"/>
      <c r="H28" s="205"/>
      <c r="I28" s="203"/>
      <c r="J28" s="203"/>
      <c r="K28" s="9" t="str">
        <f t="shared" si="0"/>
        <v/>
      </c>
      <c r="L28" s="9" t="str">
        <f>IF(B28="","",TEXT(DATE(#REF!,MONTH(B28),1),"mmmm"))</f>
        <v/>
      </c>
      <c r="M28" s="10"/>
      <c r="N28" s="216"/>
      <c r="O28" s="114"/>
      <c r="P28" s="215"/>
      <c r="Q28" s="114"/>
      <c r="R28" s="116"/>
      <c r="S28" s="114"/>
    </row>
    <row r="29" spans="2:19" ht="16.5">
      <c r="B29" s="209"/>
      <c r="C29" s="203"/>
      <c r="D29" s="203"/>
      <c r="E29" s="203"/>
      <c r="F29" s="204"/>
      <c r="G29" s="203"/>
      <c r="H29" s="205"/>
      <c r="I29" s="203"/>
      <c r="J29" s="203"/>
      <c r="K29" s="11" t="str">
        <f t="shared" si="0"/>
        <v/>
      </c>
      <c r="L29" s="11" t="str">
        <f>IF(B29="","",TEXT(DATE(#REF!,MONTH(B29),1),"mmmm"))</f>
        <v/>
      </c>
      <c r="M29" s="10"/>
      <c r="N29" s="216"/>
      <c r="O29" s="114"/>
      <c r="P29" s="215"/>
      <c r="Q29" s="114"/>
      <c r="R29" s="116"/>
      <c r="S29" s="114"/>
    </row>
    <row r="30" spans="2:19" ht="16.5">
      <c r="B30" s="209"/>
      <c r="C30" s="203"/>
      <c r="D30" s="203"/>
      <c r="E30" s="203"/>
      <c r="F30" s="204"/>
      <c r="G30" s="203"/>
      <c r="H30" s="205"/>
      <c r="I30" s="203"/>
      <c r="J30" s="203"/>
      <c r="K30" s="9" t="str">
        <f t="shared" si="0"/>
        <v/>
      </c>
      <c r="L30" s="9" t="str">
        <f>IF(B30="","",TEXT(DATE(#REF!,MONTH(B30),1),"mmmm"))</f>
        <v/>
      </c>
      <c r="M30" s="10"/>
      <c r="N30" s="216"/>
      <c r="O30" s="114"/>
      <c r="P30" s="215"/>
      <c r="Q30" s="114"/>
      <c r="R30" s="116"/>
      <c r="S30" s="114"/>
    </row>
    <row r="31" spans="2:19" ht="16.5">
      <c r="B31" s="209"/>
      <c r="C31" s="203"/>
      <c r="D31" s="203"/>
      <c r="E31" s="203"/>
      <c r="F31" s="204"/>
      <c r="G31" s="203"/>
      <c r="H31" s="205"/>
      <c r="I31" s="203"/>
      <c r="J31" s="203"/>
      <c r="K31" s="11" t="str">
        <f t="shared" si="0"/>
        <v/>
      </c>
      <c r="L31" s="11" t="str">
        <f>IF(B31="","",TEXT(DATE(#REF!,MONTH(B31),1),"mmmm"))</f>
        <v/>
      </c>
      <c r="M31" s="10"/>
      <c r="N31" s="216"/>
      <c r="O31" s="114"/>
      <c r="P31" s="215"/>
      <c r="Q31" s="114"/>
      <c r="R31" s="116"/>
      <c r="S31" s="114"/>
    </row>
    <row r="32" spans="2:19" ht="16.5">
      <c r="B32" s="209"/>
      <c r="C32" s="203"/>
      <c r="D32" s="203"/>
      <c r="E32" s="203"/>
      <c r="F32" s="204"/>
      <c r="G32" s="203"/>
      <c r="H32" s="205"/>
      <c r="I32" s="203"/>
      <c r="J32" s="203"/>
      <c r="K32" s="9" t="str">
        <f t="shared" si="0"/>
        <v/>
      </c>
      <c r="L32" s="9" t="str">
        <f>IF(B32="","",TEXT(DATE(#REF!,MONTH(B32),1),"mmmm"))</f>
        <v/>
      </c>
      <c r="M32" s="10"/>
      <c r="N32" s="217"/>
      <c r="O32" s="218"/>
      <c r="P32" s="219"/>
      <c r="Q32" s="218"/>
      <c r="R32" s="220"/>
      <c r="S32" s="218"/>
    </row>
    <row r="33" spans="2:19" ht="16.5">
      <c r="B33" s="209"/>
      <c r="C33" s="203"/>
      <c r="D33" s="203"/>
      <c r="E33" s="203"/>
      <c r="F33" s="204"/>
      <c r="G33" s="203"/>
      <c r="H33" s="205"/>
      <c r="I33" s="203"/>
      <c r="J33" s="203"/>
      <c r="K33" s="11" t="str">
        <f t="shared" si="0"/>
        <v/>
      </c>
      <c r="L33" s="11" t="str">
        <f>IF(B33="","",TEXT(DATE(#REF!,MONTH(B33),1),"mmmm"))</f>
        <v/>
      </c>
      <c r="M33" s="10"/>
      <c r="N33" s="217"/>
      <c r="O33" s="218"/>
      <c r="P33" s="219"/>
      <c r="Q33" s="218"/>
      <c r="R33" s="220"/>
      <c r="S33" s="218"/>
    </row>
    <row r="34" spans="2:19">
      <c r="B34" s="206"/>
      <c r="C34" s="206"/>
      <c r="D34" s="206"/>
      <c r="E34" s="206"/>
      <c r="F34" s="207"/>
      <c r="G34" s="206"/>
      <c r="H34" s="208"/>
      <c r="I34" s="206"/>
      <c r="J34" s="206"/>
      <c r="K34" s="12" t="str">
        <f t="shared" si="0"/>
        <v/>
      </c>
      <c r="L34" s="12" t="str">
        <f>IF(B34="","",TEXT(DATE(#REF!,MONTH(B34),1),"mmmm"))</f>
        <v/>
      </c>
      <c r="M34" s="10"/>
      <c r="N34" s="217"/>
      <c r="O34" s="218"/>
      <c r="P34" s="219"/>
      <c r="Q34" s="218"/>
      <c r="R34" s="220"/>
      <c r="S34" s="218"/>
    </row>
    <row r="35" spans="2:19" ht="18">
      <c r="B35" s="198" t="s">
        <v>22</v>
      </c>
      <c r="C35" s="198"/>
      <c r="D35" s="199" t="s">
        <v>23</v>
      </c>
      <c r="E35" s="104"/>
      <c r="F35" s="104"/>
      <c r="G35" s="200" t="s">
        <v>24</v>
      </c>
      <c r="H35" s="201"/>
      <c r="I35" s="201"/>
      <c r="J35" s="202"/>
      <c r="N35" s="213" t="s">
        <v>25</v>
      </c>
      <c r="O35" s="214"/>
      <c r="P35" s="14"/>
      <c r="Q35" s="151" t="s">
        <v>26</v>
      </c>
      <c r="R35" s="151"/>
      <c r="S35" s="151"/>
    </row>
    <row r="36" spans="2:19" ht="15" customHeight="1">
      <c r="B36" s="123">
        <f>SUMIF(L:L,C4,F:F)+SUMIF(L:L,"",F:F)</f>
        <v>0</v>
      </c>
      <c r="C36" s="124"/>
      <c r="D36" s="102">
        <f>-SUMIFS(F:F,H:H,"&lt;&gt;"&amp;"",J:J,"&lt;&gt;"&amp;"Sim")</f>
        <v>0</v>
      </c>
      <c r="E36" s="2"/>
      <c r="G36" s="125">
        <f>SUMIF(J12:J34,"Sim",F12:F34)</f>
        <v>0</v>
      </c>
      <c r="H36" s="126"/>
      <c r="I36" s="126"/>
      <c r="J36" s="127"/>
      <c r="N36" s="132">
        <f>SUM(Jun!$P$12:$P$34)</f>
        <v>0</v>
      </c>
      <c r="O36" s="133"/>
      <c r="P36" s="37"/>
      <c r="Q36" s="137">
        <f>SUMIF(Jun!$S$12:$S$34,"Sim",Jun!$P$12:$P$34)</f>
        <v>0</v>
      </c>
      <c r="R36" s="137"/>
      <c r="S36" s="137"/>
    </row>
    <row r="37" spans="2:19" ht="15" customHeight="1">
      <c r="B37" s="124"/>
      <c r="C37" s="124"/>
      <c r="D37" s="103" t="s">
        <v>27</v>
      </c>
      <c r="E37" s="2"/>
      <c r="G37" s="125"/>
      <c r="H37" s="128"/>
      <c r="I37" s="128"/>
      <c r="J37" s="127"/>
      <c r="N37" s="134"/>
      <c r="O37" s="133"/>
      <c r="P37" s="37"/>
      <c r="Q37" s="137"/>
      <c r="R37" s="137"/>
      <c r="S37" s="137"/>
    </row>
    <row r="38" spans="2:19" ht="15" customHeight="1">
      <c r="B38" s="124"/>
      <c r="C38" s="124"/>
      <c r="D38" s="102">
        <f>SUMIFS(F:F,H:H,"&lt;&gt;"&amp;"",J:J,"Sim",L:L,"&lt;&gt;"&amp;$C$4)</f>
        <v>0</v>
      </c>
      <c r="E38" s="2"/>
      <c r="G38" s="129"/>
      <c r="H38" s="130"/>
      <c r="I38" s="130"/>
      <c r="J38" s="131"/>
      <c r="N38" s="135"/>
      <c r="O38" s="136"/>
      <c r="P38" s="37"/>
      <c r="Q38" s="137"/>
      <c r="R38" s="137"/>
      <c r="S38" s="137"/>
    </row>
    <row r="40" spans="2:19">
      <c r="H40" s="1"/>
    </row>
    <row r="41" spans="2:19">
      <c r="H41" s="1"/>
    </row>
    <row r="42" spans="2:19">
      <c r="H42" s="1"/>
    </row>
    <row r="43" spans="2:19">
      <c r="H43" s="1"/>
    </row>
    <row r="44" spans="2:19">
      <c r="H44" s="1"/>
    </row>
    <row r="45" spans="2:19">
      <c r="H45" s="1"/>
    </row>
    <row r="46" spans="2:19">
      <c r="H46" s="1"/>
    </row>
  </sheetData>
  <mergeCells count="14">
    <mergeCell ref="B35:C35"/>
    <mergeCell ref="G35:J35"/>
    <mergeCell ref="N35:O35"/>
    <mergeCell ref="Q35:S35"/>
    <mergeCell ref="B36:C38"/>
    <mergeCell ref="G36:J38"/>
    <mergeCell ref="N36:O38"/>
    <mergeCell ref="Q36:S38"/>
    <mergeCell ref="B9:J10"/>
    <mergeCell ref="N9:S10"/>
    <mergeCell ref="B1:S2"/>
    <mergeCell ref="C4:D4"/>
    <mergeCell ref="N4:S4"/>
    <mergeCell ref="C7:D7"/>
  </mergeCells>
  <conditionalFormatting sqref="D36 D38">
    <cfRule type="cellIs" dxfId="44" priority="1" operator="lessThan">
      <formula>0</formula>
    </cfRule>
  </conditionalFormatting>
  <conditionalFormatting sqref="J1:J1048576">
    <cfRule type="containsText" dxfId="43" priority="6" operator="containsText" text="Não">
      <formula>NOT(ISERROR(SEARCH("Não",J1)))</formula>
    </cfRule>
    <cfRule type="containsText" dxfId="42" priority="7" operator="containsText" text="Sim">
      <formula>NOT(ISERROR(SEARCH("Sim",J1)))</formula>
    </cfRule>
  </conditionalFormatting>
  <conditionalFormatting sqref="S1:S1048576">
    <cfRule type="containsText" dxfId="41" priority="2" operator="containsText" text="Não">
      <formula>NOT(ISERROR(SEARCH("Não",S1)))</formula>
    </cfRule>
    <cfRule type="containsText" dxfId="40" priority="3" operator="containsText" text="Sim">
      <formula>NOT(ISERROR(SEARCH("Sim",S1)))</formula>
    </cfRule>
  </conditionalFormatting>
  <dataValidations count="5">
    <dataValidation type="list" allowBlank="1" showInputMessage="1" showErrorMessage="1" sqref="Q12:Q34" xr:uid="{00000000-0002-0000-0500-000000000000}">
      <formula1>"Dinheiro,Cartão de débito,Cartão de crédito,Cheque,Pix,Outros"</formula1>
    </dataValidation>
    <dataValidation type="list" allowBlank="1" showInputMessage="1" showErrorMessage="1" sqref="S12:S34 I12:J34" xr:uid="{00000000-0002-0000-0500-000001000000}">
      <formula1>"Sim,Não,-"</formula1>
    </dataValidation>
    <dataValidation type="list" allowBlank="1" showInputMessage="1" showErrorMessage="1" sqref="G12:G34" xr:uid="{00000000-0002-0000-0500-000002000000}">
      <formula1>"Dinheiro,Boleto,Cartão de débito,Cartão de crédito,Cheque,Pix,Outros"</formula1>
    </dataValidation>
    <dataValidation type="list" allowBlank="1" showInputMessage="1" showErrorMessage="1" sqref="C4:D5" xr:uid="{00000000-0002-0000-0500-000003000000}">
      <formula1>"Janeiro,Fevereiro,Março,Abril,Maio,Junho,Julho,Agosto,Setembro,Outubro,Novembro,Dezembro"</formula1>
    </dataValidation>
    <dataValidation type="list" allowBlank="1" showInputMessage="1" showErrorMessage="1" sqref="E12:E34" xr:uid="{00000000-0002-0000-0500-000005000000}">
      <formula1>"Comércio,Indústria,Transporte intermunicipais e interestaduais,Fornecimento de refeições,Serviço"</formula1>
    </dataValidation>
  </dataValidations>
  <pageMargins left="0.511811024" right="0.511811024" top="0.78740157499999996" bottom="0.78740157499999996" header="0.31496062000000002" footer="0.31496062000000002"/>
  <pageSetup paperSize="9" scale="54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AA46"/>
  <sheetViews>
    <sheetView showGridLines="0" topLeftCell="I1" zoomScale="85" zoomScaleNormal="85" workbookViewId="0">
      <pane ySplit="11" topLeftCell="A12" activePane="bottomLeft" state="frozen"/>
      <selection activeCell="E31" sqref="E31"/>
      <selection pane="bottomLeft" activeCell="N12" sqref="N12:S34"/>
    </sheetView>
  </sheetViews>
  <sheetFormatPr defaultColWidth="9.140625" defaultRowHeight="15"/>
  <cols>
    <col min="1" max="1" width="9.140625" style="1"/>
    <col min="2" max="2" width="12.85546875" style="1" customWidth="1"/>
    <col min="3" max="3" width="9.42578125" style="1" customWidth="1"/>
    <col min="4" max="4" width="48.85546875" style="1" customWidth="1"/>
    <col min="5" max="5" width="8.85546875" style="1" customWidth="1"/>
    <col min="6" max="6" width="14.85546875" style="2" bestFit="1" customWidth="1"/>
    <col min="7" max="7" width="16.28515625" style="1" customWidth="1"/>
    <col min="8" max="8" width="11.42578125" style="3" customWidth="1"/>
    <col min="9" max="9" width="8.42578125" style="1" customWidth="1"/>
    <col min="10" max="10" width="11.42578125" style="1" customWidth="1"/>
    <col min="11" max="12" width="11.7109375" style="1" hidden="1" customWidth="1"/>
    <col min="13" max="13" width="6.28515625" style="1" customWidth="1"/>
    <col min="14" max="14" width="11.42578125" style="1" customWidth="1"/>
    <col min="15" max="15" width="30.42578125" style="1" customWidth="1"/>
    <col min="16" max="16" width="14.28515625" style="5" bestFit="1" customWidth="1"/>
    <col min="17" max="19" width="14.7109375" style="1" customWidth="1"/>
    <col min="20" max="16384" width="9.140625" style="1"/>
  </cols>
  <sheetData>
    <row r="1" spans="2:27"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</row>
    <row r="2" spans="2:27" ht="43.5" customHeight="1"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</row>
    <row r="3" spans="2:27" ht="6.75" customHeight="1"/>
    <row r="4" spans="2:27" ht="24" customHeight="1">
      <c r="B4" s="105" t="s">
        <v>0</v>
      </c>
      <c r="C4" s="118" t="s">
        <v>33</v>
      </c>
      <c r="D4" s="119"/>
      <c r="K4" s="59"/>
      <c r="L4" s="59"/>
      <c r="M4" s="59"/>
      <c r="N4" s="120"/>
      <c r="O4" s="120"/>
      <c r="P4" s="120"/>
      <c r="Q4" s="120"/>
      <c r="R4" s="120"/>
      <c r="S4" s="120"/>
    </row>
    <row r="5" spans="2:27" ht="3" customHeight="1">
      <c r="B5" s="77"/>
      <c r="C5" s="76"/>
      <c r="D5" s="76"/>
      <c r="K5" s="59"/>
      <c r="L5" s="59"/>
      <c r="N5" s="58"/>
      <c r="O5" s="58"/>
      <c r="P5" s="58"/>
      <c r="Q5" s="58"/>
      <c r="R5" s="58"/>
      <c r="S5" s="58"/>
    </row>
    <row r="6" spans="2:27" ht="3.75" customHeight="1">
      <c r="B6" s="77"/>
      <c r="C6" s="75"/>
      <c r="D6" s="75"/>
      <c r="H6" s="7"/>
      <c r="I6" s="8"/>
      <c r="J6" s="8"/>
      <c r="R6" s="57"/>
      <c r="S6" s="57"/>
      <c r="T6" s="57"/>
      <c r="U6" s="57"/>
      <c r="V6" s="57"/>
      <c r="W6" s="57"/>
      <c r="X6" s="57"/>
      <c r="Y6" s="57"/>
      <c r="Z6" s="57"/>
      <c r="AA6" s="57"/>
    </row>
    <row r="7" spans="2:27" ht="36" customHeight="1">
      <c r="B7" s="106" t="s">
        <v>3</v>
      </c>
      <c r="C7" s="121" t="s">
        <v>4</v>
      </c>
      <c r="D7" s="122"/>
    </row>
    <row r="8" spans="2:27" ht="8.25" customHeight="1">
      <c r="B8" s="4"/>
    </row>
    <row r="9" spans="2:27" ht="15" customHeight="1">
      <c r="B9" s="138" t="s">
        <v>5</v>
      </c>
      <c r="C9" s="138"/>
      <c r="D9" s="138"/>
      <c r="E9" s="138"/>
      <c r="F9" s="138"/>
      <c r="G9" s="138"/>
      <c r="H9" s="138"/>
      <c r="I9" s="138"/>
      <c r="J9" s="138"/>
      <c r="N9" s="139" t="s">
        <v>6</v>
      </c>
      <c r="O9" s="140"/>
      <c r="P9" s="140"/>
      <c r="Q9" s="140"/>
      <c r="R9" s="140"/>
      <c r="S9" s="141"/>
    </row>
    <row r="10" spans="2:27" ht="11.25" customHeight="1">
      <c r="B10" s="138"/>
      <c r="C10" s="138"/>
      <c r="D10" s="138"/>
      <c r="E10" s="138"/>
      <c r="F10" s="138"/>
      <c r="G10" s="138"/>
      <c r="H10" s="138"/>
      <c r="I10" s="138"/>
      <c r="J10" s="138"/>
      <c r="N10" s="142"/>
      <c r="O10" s="143"/>
      <c r="P10" s="143"/>
      <c r="Q10" s="143"/>
      <c r="R10" s="143"/>
      <c r="S10" s="144"/>
    </row>
    <row r="11" spans="2:27" s="5" customFormat="1" ht="52.5" customHeight="1">
      <c r="B11" s="110" t="s">
        <v>7</v>
      </c>
      <c r="C11" s="110" t="s">
        <v>8</v>
      </c>
      <c r="D11" s="110" t="s">
        <v>9</v>
      </c>
      <c r="E11" s="110" t="s">
        <v>10</v>
      </c>
      <c r="F11" s="111" t="s">
        <v>11</v>
      </c>
      <c r="G11" s="110" t="s">
        <v>12</v>
      </c>
      <c r="H11" s="112" t="s">
        <v>13</v>
      </c>
      <c r="I11" s="110" t="s">
        <v>14</v>
      </c>
      <c r="J11" s="110" t="s">
        <v>15</v>
      </c>
      <c r="K11" s="38" t="s">
        <v>16</v>
      </c>
      <c r="L11" s="13" t="s">
        <v>17</v>
      </c>
      <c r="M11" s="14"/>
      <c r="N11" s="210" t="s">
        <v>18</v>
      </c>
      <c r="O11" s="211" t="s">
        <v>19</v>
      </c>
      <c r="P11" s="210" t="s">
        <v>11</v>
      </c>
      <c r="Q11" s="211" t="s">
        <v>20</v>
      </c>
      <c r="R11" s="212" t="s">
        <v>13</v>
      </c>
      <c r="S11" s="211" t="s">
        <v>21</v>
      </c>
    </row>
    <row r="12" spans="2:27" ht="18.95" customHeight="1">
      <c r="B12" s="113"/>
      <c r="C12" s="114"/>
      <c r="D12" s="114"/>
      <c r="E12" s="114"/>
      <c r="F12" s="115"/>
      <c r="G12" s="114"/>
      <c r="H12" s="116"/>
      <c r="I12" s="114"/>
      <c r="J12" s="114"/>
      <c r="K12" s="9" t="str">
        <f>IF(B12="","",YEAR(B12))</f>
        <v/>
      </c>
      <c r="L12" s="9" t="str">
        <f>IF(B12="","",TEXT(DATE(#REF!,MONTH(B12),1),"mmmm"))</f>
        <v/>
      </c>
      <c r="M12" s="10"/>
      <c r="N12" s="216"/>
      <c r="O12" s="114"/>
      <c r="P12" s="215"/>
      <c r="Q12" s="114"/>
      <c r="R12" s="116"/>
      <c r="S12" s="114"/>
    </row>
    <row r="13" spans="2:27" ht="21.95" customHeight="1">
      <c r="B13" s="113"/>
      <c r="C13" s="114"/>
      <c r="D13" s="114"/>
      <c r="E13" s="114"/>
      <c r="F13" s="115"/>
      <c r="G13" s="114"/>
      <c r="H13" s="116"/>
      <c r="I13" s="114"/>
      <c r="J13" s="114"/>
      <c r="K13" s="11" t="str">
        <f t="shared" ref="K13:K34" si="0">IF(B13="","",YEAR(B13))</f>
        <v/>
      </c>
      <c r="L13" s="11" t="str">
        <f>IF(B13="","",TEXT(DATE(#REF!,MONTH(B13),1),"mmmm"))</f>
        <v/>
      </c>
      <c r="M13" s="10"/>
      <c r="N13" s="216"/>
      <c r="O13" s="114"/>
      <c r="P13" s="215"/>
      <c r="Q13" s="114"/>
      <c r="R13" s="116"/>
      <c r="S13" s="114"/>
    </row>
    <row r="14" spans="2:27" ht="21.95" customHeight="1">
      <c r="B14" s="113"/>
      <c r="C14" s="114"/>
      <c r="D14" s="114"/>
      <c r="E14" s="114"/>
      <c r="F14" s="115"/>
      <c r="G14" s="114"/>
      <c r="H14" s="116"/>
      <c r="I14" s="114"/>
      <c r="J14" s="114"/>
      <c r="K14" s="9" t="str">
        <f t="shared" si="0"/>
        <v/>
      </c>
      <c r="L14" s="9" t="str">
        <f>IF(B14="","",TEXT(DATE(#REF!,MONTH(B14),1),"mmmm"))</f>
        <v/>
      </c>
      <c r="M14" s="10"/>
      <c r="N14" s="216"/>
      <c r="O14" s="114"/>
      <c r="P14" s="215"/>
      <c r="Q14" s="114"/>
      <c r="R14" s="116"/>
      <c r="S14" s="114"/>
    </row>
    <row r="15" spans="2:27" ht="23.1" customHeight="1">
      <c r="B15" s="113"/>
      <c r="C15" s="114"/>
      <c r="D15" s="114"/>
      <c r="E15" s="114"/>
      <c r="F15" s="115"/>
      <c r="G15" s="114"/>
      <c r="H15" s="116"/>
      <c r="I15" s="114"/>
      <c r="J15" s="114"/>
      <c r="K15" s="11" t="str">
        <f t="shared" si="0"/>
        <v/>
      </c>
      <c r="L15" s="11" t="str">
        <f>IF(B15="","",TEXT(DATE(#REF!,MONTH(B15),1),"mmmm"))</f>
        <v/>
      </c>
      <c r="M15" s="10"/>
      <c r="N15" s="216"/>
      <c r="O15" s="114"/>
      <c r="P15" s="215"/>
      <c r="Q15" s="114"/>
      <c r="R15" s="116"/>
      <c r="S15" s="114"/>
    </row>
    <row r="16" spans="2:27" ht="24" customHeight="1">
      <c r="B16" s="113"/>
      <c r="C16" s="114"/>
      <c r="D16" s="114"/>
      <c r="E16" s="114"/>
      <c r="F16" s="115"/>
      <c r="G16" s="114"/>
      <c r="H16" s="116"/>
      <c r="I16" s="114"/>
      <c r="J16" s="114"/>
      <c r="K16" s="9" t="str">
        <f t="shared" si="0"/>
        <v/>
      </c>
      <c r="L16" s="9" t="str">
        <f>IF(B16="","",TEXT(DATE(#REF!,MONTH(B16),1),"mmmm"))</f>
        <v/>
      </c>
      <c r="M16" s="10"/>
      <c r="N16" s="216"/>
      <c r="O16" s="114"/>
      <c r="P16" s="215"/>
      <c r="Q16" s="114"/>
      <c r="R16" s="116"/>
      <c r="S16" s="114"/>
    </row>
    <row r="17" spans="2:19" ht="24" customHeight="1">
      <c r="B17" s="113"/>
      <c r="C17" s="114"/>
      <c r="D17" s="114"/>
      <c r="E17" s="114"/>
      <c r="F17" s="115"/>
      <c r="G17" s="114"/>
      <c r="H17" s="116"/>
      <c r="I17" s="114"/>
      <c r="J17" s="114"/>
      <c r="K17" s="11" t="str">
        <f t="shared" si="0"/>
        <v/>
      </c>
      <c r="L17" s="11" t="str">
        <f>IF(B17="","",TEXT(DATE(#REF!,MONTH(B17),1),"mmmm"))</f>
        <v/>
      </c>
      <c r="M17" s="10"/>
      <c r="N17" s="216"/>
      <c r="O17" s="114"/>
      <c r="P17" s="215"/>
      <c r="Q17" s="114"/>
      <c r="R17" s="116"/>
      <c r="S17" s="114"/>
    </row>
    <row r="18" spans="2:19" ht="16.5">
      <c r="B18" s="113"/>
      <c r="C18" s="114"/>
      <c r="D18" s="114"/>
      <c r="E18" s="114"/>
      <c r="F18" s="115"/>
      <c r="G18" s="114"/>
      <c r="H18" s="116"/>
      <c r="I18" s="114"/>
      <c r="J18" s="114"/>
      <c r="K18" s="9" t="str">
        <f t="shared" si="0"/>
        <v/>
      </c>
      <c r="L18" s="9" t="str">
        <f>IF(B18="","",TEXT(DATE(#REF!,MONTH(B18),1),"mmmm"))</f>
        <v/>
      </c>
      <c r="M18" s="10"/>
      <c r="N18" s="216"/>
      <c r="O18" s="114"/>
      <c r="P18" s="215"/>
      <c r="Q18" s="114"/>
      <c r="R18" s="116"/>
      <c r="S18" s="114"/>
    </row>
    <row r="19" spans="2:19" ht="16.5">
      <c r="B19" s="113"/>
      <c r="C19" s="114"/>
      <c r="D19" s="114"/>
      <c r="E19" s="114"/>
      <c r="F19" s="115"/>
      <c r="G19" s="114"/>
      <c r="H19" s="116"/>
      <c r="I19" s="114"/>
      <c r="J19" s="114"/>
      <c r="K19" s="11" t="str">
        <f t="shared" si="0"/>
        <v/>
      </c>
      <c r="L19" s="11" t="str">
        <f>IF(B19="","",TEXT(DATE(#REF!,MONTH(B19),1),"mmmm"))</f>
        <v/>
      </c>
      <c r="M19" s="10"/>
      <c r="N19" s="216"/>
      <c r="O19" s="114"/>
      <c r="P19" s="215"/>
      <c r="Q19" s="114"/>
      <c r="R19" s="116"/>
      <c r="S19" s="114"/>
    </row>
    <row r="20" spans="2:19" ht="16.5">
      <c r="B20" s="113"/>
      <c r="C20" s="114"/>
      <c r="D20" s="114"/>
      <c r="E20" s="114"/>
      <c r="F20" s="115"/>
      <c r="G20" s="114"/>
      <c r="H20" s="116"/>
      <c r="I20" s="114"/>
      <c r="J20" s="114"/>
      <c r="K20" s="9" t="str">
        <f t="shared" si="0"/>
        <v/>
      </c>
      <c r="L20" s="9" t="str">
        <f>IF(B20="","",TEXT(DATE(#REF!,MONTH(B20),1),"mmmm"))</f>
        <v/>
      </c>
      <c r="M20" s="10"/>
      <c r="N20" s="216"/>
      <c r="O20" s="114"/>
      <c r="P20" s="215"/>
      <c r="Q20" s="114"/>
      <c r="R20" s="116"/>
      <c r="S20" s="114"/>
    </row>
    <row r="21" spans="2:19" ht="16.5">
      <c r="B21" s="113"/>
      <c r="C21" s="114"/>
      <c r="D21" s="114"/>
      <c r="E21" s="114"/>
      <c r="F21" s="115"/>
      <c r="G21" s="114"/>
      <c r="H21" s="116"/>
      <c r="I21" s="114"/>
      <c r="J21" s="114"/>
      <c r="K21" s="11" t="str">
        <f t="shared" si="0"/>
        <v/>
      </c>
      <c r="L21" s="11" t="str">
        <f>IF(B21="","",TEXT(DATE(#REF!,MONTH(B21),1),"mmmm"))</f>
        <v/>
      </c>
      <c r="M21" s="10"/>
      <c r="N21" s="216"/>
      <c r="O21" s="114"/>
      <c r="P21" s="215"/>
      <c r="Q21" s="114"/>
      <c r="R21" s="116"/>
      <c r="S21" s="114"/>
    </row>
    <row r="22" spans="2:19" ht="16.5">
      <c r="B22" s="113"/>
      <c r="C22" s="114"/>
      <c r="D22" s="114"/>
      <c r="E22" s="114"/>
      <c r="F22" s="115"/>
      <c r="G22" s="114"/>
      <c r="H22" s="116"/>
      <c r="I22" s="114"/>
      <c r="J22" s="114"/>
      <c r="K22" s="9" t="str">
        <f t="shared" si="0"/>
        <v/>
      </c>
      <c r="L22" s="9" t="str">
        <f>IF(B22="","",TEXT(DATE(#REF!,MONTH(B22),1),"mmmm"))</f>
        <v/>
      </c>
      <c r="M22" s="10"/>
      <c r="N22" s="216"/>
      <c r="O22" s="114"/>
      <c r="P22" s="215"/>
      <c r="Q22" s="114"/>
      <c r="R22" s="116"/>
      <c r="S22" s="114"/>
    </row>
    <row r="23" spans="2:19" ht="16.5">
      <c r="B23" s="113"/>
      <c r="C23" s="114"/>
      <c r="D23" s="114"/>
      <c r="E23" s="114"/>
      <c r="F23" s="115"/>
      <c r="G23" s="114"/>
      <c r="H23" s="116"/>
      <c r="I23" s="114"/>
      <c r="J23" s="114"/>
      <c r="K23" s="11" t="str">
        <f t="shared" si="0"/>
        <v/>
      </c>
      <c r="L23" s="11" t="str">
        <f>IF(B23="","",TEXT(DATE(#REF!,MONTH(B23),1),"mmmm"))</f>
        <v/>
      </c>
      <c r="M23" s="10"/>
      <c r="N23" s="216"/>
      <c r="O23" s="114"/>
      <c r="P23" s="215"/>
      <c r="Q23" s="114"/>
      <c r="R23" s="116"/>
      <c r="S23" s="114"/>
    </row>
    <row r="24" spans="2:19" ht="16.5">
      <c r="B24" s="113"/>
      <c r="C24" s="114"/>
      <c r="D24" s="114"/>
      <c r="E24" s="114"/>
      <c r="F24" s="115"/>
      <c r="G24" s="114"/>
      <c r="H24" s="116"/>
      <c r="I24" s="114"/>
      <c r="J24" s="114"/>
      <c r="K24" s="9" t="str">
        <f t="shared" si="0"/>
        <v/>
      </c>
      <c r="L24" s="9" t="str">
        <f>IF(B24="","",TEXT(DATE(#REF!,MONTH(B24),1),"mmmm"))</f>
        <v/>
      </c>
      <c r="M24" s="10"/>
      <c r="N24" s="216"/>
      <c r="O24" s="114"/>
      <c r="P24" s="215"/>
      <c r="Q24" s="114"/>
      <c r="R24" s="116"/>
      <c r="S24" s="114"/>
    </row>
    <row r="25" spans="2:19" ht="16.5">
      <c r="B25" s="113"/>
      <c r="C25" s="114"/>
      <c r="D25" s="114"/>
      <c r="E25" s="114"/>
      <c r="F25" s="115"/>
      <c r="G25" s="114"/>
      <c r="H25" s="116"/>
      <c r="I25" s="114"/>
      <c r="J25" s="114"/>
      <c r="K25" s="11" t="str">
        <f t="shared" si="0"/>
        <v/>
      </c>
      <c r="L25" s="11" t="str">
        <f>IF(B25="","",TEXT(DATE(#REF!,MONTH(B25),1),"mmmm"))</f>
        <v/>
      </c>
      <c r="M25" s="10"/>
      <c r="N25" s="216"/>
      <c r="O25" s="114"/>
      <c r="P25" s="215"/>
      <c r="Q25" s="114"/>
      <c r="R25" s="116"/>
      <c r="S25" s="114"/>
    </row>
    <row r="26" spans="2:19" ht="16.5">
      <c r="B26" s="113"/>
      <c r="C26" s="114"/>
      <c r="D26" s="114"/>
      <c r="E26" s="114"/>
      <c r="F26" s="115"/>
      <c r="G26" s="114"/>
      <c r="H26" s="116"/>
      <c r="I26" s="114"/>
      <c r="J26" s="114"/>
      <c r="K26" s="9" t="str">
        <f t="shared" si="0"/>
        <v/>
      </c>
      <c r="L26" s="9" t="str">
        <f>IF(B26="","",TEXT(DATE(#REF!,MONTH(B26),1),"mmmm"))</f>
        <v/>
      </c>
      <c r="M26" s="10"/>
      <c r="N26" s="216"/>
      <c r="O26" s="114"/>
      <c r="P26" s="215"/>
      <c r="Q26" s="114"/>
      <c r="R26" s="116"/>
      <c r="S26" s="114"/>
    </row>
    <row r="27" spans="2:19" ht="16.5">
      <c r="B27" s="209"/>
      <c r="C27" s="203"/>
      <c r="D27" s="203"/>
      <c r="E27" s="203"/>
      <c r="F27" s="204"/>
      <c r="G27" s="203"/>
      <c r="H27" s="205"/>
      <c r="I27" s="203"/>
      <c r="J27" s="203"/>
      <c r="K27" s="11" t="str">
        <f t="shared" si="0"/>
        <v/>
      </c>
      <c r="L27" s="11" t="str">
        <f>IF(B27="","",TEXT(DATE(#REF!,MONTH(B27),1),"mmmm"))</f>
        <v/>
      </c>
      <c r="M27" s="10"/>
      <c r="N27" s="216"/>
      <c r="O27" s="114"/>
      <c r="P27" s="215"/>
      <c r="Q27" s="114"/>
      <c r="R27" s="116"/>
      <c r="S27" s="114"/>
    </row>
    <row r="28" spans="2:19" ht="16.5">
      <c r="B28" s="209"/>
      <c r="C28" s="203"/>
      <c r="D28" s="203"/>
      <c r="E28" s="203"/>
      <c r="F28" s="204"/>
      <c r="G28" s="203"/>
      <c r="H28" s="205"/>
      <c r="I28" s="203"/>
      <c r="J28" s="203"/>
      <c r="K28" s="9" t="str">
        <f t="shared" si="0"/>
        <v/>
      </c>
      <c r="L28" s="9" t="str">
        <f>IF(B28="","",TEXT(DATE(#REF!,MONTH(B28),1),"mmmm"))</f>
        <v/>
      </c>
      <c r="M28" s="10"/>
      <c r="N28" s="216"/>
      <c r="O28" s="114"/>
      <c r="P28" s="215"/>
      <c r="Q28" s="114"/>
      <c r="R28" s="116"/>
      <c r="S28" s="114"/>
    </row>
    <row r="29" spans="2:19" ht="16.5">
      <c r="B29" s="209"/>
      <c r="C29" s="203"/>
      <c r="D29" s="203"/>
      <c r="E29" s="203"/>
      <c r="F29" s="204"/>
      <c r="G29" s="203"/>
      <c r="H29" s="205"/>
      <c r="I29" s="203"/>
      <c r="J29" s="203"/>
      <c r="K29" s="11" t="str">
        <f t="shared" si="0"/>
        <v/>
      </c>
      <c r="L29" s="11" t="str">
        <f>IF(B29="","",TEXT(DATE(#REF!,MONTH(B29),1),"mmmm"))</f>
        <v/>
      </c>
      <c r="M29" s="10"/>
      <c r="N29" s="216"/>
      <c r="O29" s="114"/>
      <c r="P29" s="215"/>
      <c r="Q29" s="114"/>
      <c r="R29" s="116"/>
      <c r="S29" s="114"/>
    </row>
    <row r="30" spans="2:19" ht="16.5">
      <c r="B30" s="209"/>
      <c r="C30" s="203"/>
      <c r="D30" s="203"/>
      <c r="E30" s="203"/>
      <c r="F30" s="204"/>
      <c r="G30" s="203"/>
      <c r="H30" s="205"/>
      <c r="I30" s="203"/>
      <c r="J30" s="203"/>
      <c r="K30" s="9" t="str">
        <f t="shared" si="0"/>
        <v/>
      </c>
      <c r="L30" s="9" t="str">
        <f>IF(B30="","",TEXT(DATE(#REF!,MONTH(B30),1),"mmmm"))</f>
        <v/>
      </c>
      <c r="M30" s="10"/>
      <c r="N30" s="216"/>
      <c r="O30" s="114"/>
      <c r="P30" s="215"/>
      <c r="Q30" s="114"/>
      <c r="R30" s="116"/>
      <c r="S30" s="114"/>
    </row>
    <row r="31" spans="2:19" ht="16.5">
      <c r="B31" s="209"/>
      <c r="C31" s="203"/>
      <c r="D31" s="203"/>
      <c r="E31" s="203"/>
      <c r="F31" s="204"/>
      <c r="G31" s="203"/>
      <c r="H31" s="205"/>
      <c r="I31" s="203"/>
      <c r="J31" s="203"/>
      <c r="K31" s="11" t="str">
        <f t="shared" si="0"/>
        <v/>
      </c>
      <c r="L31" s="11" t="str">
        <f>IF(B31="","",TEXT(DATE(#REF!,MONTH(B31),1),"mmmm"))</f>
        <v/>
      </c>
      <c r="M31" s="10"/>
      <c r="N31" s="216"/>
      <c r="O31" s="114"/>
      <c r="P31" s="215"/>
      <c r="Q31" s="114"/>
      <c r="R31" s="116"/>
      <c r="S31" s="114"/>
    </row>
    <row r="32" spans="2:19" ht="16.5">
      <c r="B32" s="209"/>
      <c r="C32" s="203"/>
      <c r="D32" s="203"/>
      <c r="E32" s="203"/>
      <c r="F32" s="204"/>
      <c r="G32" s="203"/>
      <c r="H32" s="205"/>
      <c r="I32" s="203"/>
      <c r="J32" s="203"/>
      <c r="K32" s="9" t="str">
        <f t="shared" si="0"/>
        <v/>
      </c>
      <c r="L32" s="9" t="str">
        <f>IF(B32="","",TEXT(DATE(#REF!,MONTH(B32),1),"mmmm"))</f>
        <v/>
      </c>
      <c r="M32" s="10"/>
      <c r="N32" s="217"/>
      <c r="O32" s="218"/>
      <c r="P32" s="219"/>
      <c r="Q32" s="218"/>
      <c r="R32" s="220"/>
      <c r="S32" s="218"/>
    </row>
    <row r="33" spans="2:19" ht="16.5">
      <c r="B33" s="209"/>
      <c r="C33" s="203"/>
      <c r="D33" s="203"/>
      <c r="E33" s="203"/>
      <c r="F33" s="204"/>
      <c r="G33" s="203"/>
      <c r="H33" s="205"/>
      <c r="I33" s="203"/>
      <c r="J33" s="203"/>
      <c r="K33" s="11" t="str">
        <f t="shared" si="0"/>
        <v/>
      </c>
      <c r="L33" s="11" t="str">
        <f>IF(B33="","",TEXT(DATE(#REF!,MONTH(B33),1),"mmmm"))</f>
        <v/>
      </c>
      <c r="M33" s="10"/>
      <c r="N33" s="217"/>
      <c r="O33" s="218"/>
      <c r="P33" s="219"/>
      <c r="Q33" s="218"/>
      <c r="R33" s="220"/>
      <c r="S33" s="218"/>
    </row>
    <row r="34" spans="2:19">
      <c r="B34" s="206"/>
      <c r="C34" s="206"/>
      <c r="D34" s="206"/>
      <c r="E34" s="206"/>
      <c r="F34" s="207"/>
      <c r="G34" s="206"/>
      <c r="H34" s="208"/>
      <c r="I34" s="206"/>
      <c r="J34" s="206"/>
      <c r="K34" s="12" t="str">
        <f t="shared" si="0"/>
        <v/>
      </c>
      <c r="L34" s="12" t="str">
        <f>IF(B34="","",TEXT(DATE(#REF!,MONTH(B34),1),"mmmm"))</f>
        <v/>
      </c>
      <c r="M34" s="10"/>
      <c r="N34" s="217"/>
      <c r="O34" s="218"/>
      <c r="P34" s="219"/>
      <c r="Q34" s="218"/>
      <c r="R34" s="220"/>
      <c r="S34" s="218"/>
    </row>
    <row r="35" spans="2:19" ht="18">
      <c r="B35" s="198" t="s">
        <v>22</v>
      </c>
      <c r="C35" s="198"/>
      <c r="D35" s="199" t="s">
        <v>23</v>
      </c>
      <c r="E35" s="104"/>
      <c r="F35" s="104"/>
      <c r="G35" s="200" t="s">
        <v>24</v>
      </c>
      <c r="H35" s="201"/>
      <c r="I35" s="201"/>
      <c r="J35" s="202"/>
      <c r="N35" s="213" t="s">
        <v>25</v>
      </c>
      <c r="O35" s="214"/>
      <c r="P35" s="14"/>
      <c r="Q35" s="151" t="s">
        <v>26</v>
      </c>
      <c r="R35" s="151"/>
      <c r="S35" s="151"/>
    </row>
    <row r="36" spans="2:19" ht="15" customHeight="1">
      <c r="B36" s="123">
        <f>SUMIF(L:L,C4,F:F)+SUMIF(L:L,"",F:F)</f>
        <v>0</v>
      </c>
      <c r="C36" s="124"/>
      <c r="D36" s="102">
        <f>-SUMIFS(F:F,H:H,"&lt;&gt;"&amp;"",J:J,"&lt;&gt;"&amp;"Sim")</f>
        <v>0</v>
      </c>
      <c r="E36" s="2"/>
      <c r="G36" s="125">
        <f>SUMIF(J12:J34,"Sim",F12:F34)</f>
        <v>0</v>
      </c>
      <c r="H36" s="126"/>
      <c r="I36" s="126"/>
      <c r="J36" s="127"/>
      <c r="N36" s="132">
        <f>SUM(Jul!$P$12:$P$34)</f>
        <v>0</v>
      </c>
      <c r="O36" s="133"/>
      <c r="P36" s="37"/>
      <c r="Q36" s="137">
        <f>SUMIF(Jul!$S$12:$S$34,"Sim",Jul!$P$12:$P$34)</f>
        <v>0</v>
      </c>
      <c r="R36" s="137"/>
      <c r="S36" s="137"/>
    </row>
    <row r="37" spans="2:19" ht="15" customHeight="1">
      <c r="B37" s="124"/>
      <c r="C37" s="124"/>
      <c r="D37" s="103" t="s">
        <v>27</v>
      </c>
      <c r="E37" s="2"/>
      <c r="G37" s="125"/>
      <c r="H37" s="128"/>
      <c r="I37" s="128"/>
      <c r="J37" s="127"/>
      <c r="N37" s="134"/>
      <c r="O37" s="133"/>
      <c r="P37" s="37"/>
      <c r="Q37" s="137"/>
      <c r="R37" s="137"/>
      <c r="S37" s="137"/>
    </row>
    <row r="38" spans="2:19" ht="15" customHeight="1">
      <c r="B38" s="124"/>
      <c r="C38" s="124"/>
      <c r="D38" s="102">
        <f>SUMIFS(F:F,H:H,"&lt;&gt;"&amp;"",J:J,"Sim",L:L,"&lt;&gt;"&amp;$C$4)</f>
        <v>0</v>
      </c>
      <c r="E38" s="2"/>
      <c r="G38" s="129"/>
      <c r="H38" s="130"/>
      <c r="I38" s="130"/>
      <c r="J38" s="131"/>
      <c r="N38" s="135"/>
      <c r="O38" s="136"/>
      <c r="P38" s="37"/>
      <c r="Q38" s="137"/>
      <c r="R38" s="137"/>
      <c r="S38" s="137"/>
    </row>
    <row r="40" spans="2:19">
      <c r="H40" s="1"/>
    </row>
    <row r="41" spans="2:19">
      <c r="H41" s="1"/>
    </row>
    <row r="42" spans="2:19">
      <c r="H42" s="1"/>
    </row>
    <row r="43" spans="2:19">
      <c r="H43" s="1"/>
    </row>
    <row r="44" spans="2:19">
      <c r="H44" s="1"/>
    </row>
    <row r="45" spans="2:19">
      <c r="H45" s="1"/>
    </row>
    <row r="46" spans="2:19">
      <c r="H46" s="1"/>
    </row>
  </sheetData>
  <mergeCells count="14">
    <mergeCell ref="B35:C35"/>
    <mergeCell ref="G35:J35"/>
    <mergeCell ref="N35:O35"/>
    <mergeCell ref="Q35:S35"/>
    <mergeCell ref="B36:C38"/>
    <mergeCell ref="G36:J38"/>
    <mergeCell ref="N36:O38"/>
    <mergeCell ref="Q36:S38"/>
    <mergeCell ref="B9:J10"/>
    <mergeCell ref="N9:S10"/>
    <mergeCell ref="B1:S2"/>
    <mergeCell ref="C4:D4"/>
    <mergeCell ref="N4:S4"/>
    <mergeCell ref="C7:D7"/>
  </mergeCells>
  <conditionalFormatting sqref="D36 D38">
    <cfRule type="cellIs" dxfId="39" priority="1" operator="lessThan">
      <formula>0</formula>
    </cfRule>
  </conditionalFormatting>
  <conditionalFormatting sqref="J1:J6 M5 J8:J1048576">
    <cfRule type="containsText" dxfId="38" priority="6" operator="containsText" text="Não">
      <formula>NOT(ISERROR(SEARCH("Não",J1)))</formula>
    </cfRule>
    <cfRule type="containsText" dxfId="37" priority="7" operator="containsText" text="Sim">
      <formula>NOT(ISERROR(SEARCH("Sim",J1)))</formula>
    </cfRule>
  </conditionalFormatting>
  <conditionalFormatting sqref="S1:S1048576">
    <cfRule type="containsText" dxfId="36" priority="2" operator="containsText" text="Não">
      <formula>NOT(ISERROR(SEARCH("Não",S1)))</formula>
    </cfRule>
    <cfRule type="containsText" dxfId="35" priority="3" operator="containsText" text="Sim">
      <formula>NOT(ISERROR(SEARCH("Sim",S1)))</formula>
    </cfRule>
  </conditionalFormatting>
  <dataValidations count="5">
    <dataValidation type="list" allowBlank="1" showInputMessage="1" showErrorMessage="1" sqref="E12:E34" xr:uid="{00000000-0002-0000-0600-000000000000}">
      <formula1>"Comércio,Indústria,Transporte intermunicipais e interestaduais,Fornecimento de refeições,Serviço"</formula1>
    </dataValidation>
    <dataValidation type="list" allowBlank="1" showInputMessage="1" showErrorMessage="1" sqref="C4:D5" xr:uid="{00000000-0002-0000-0600-000002000000}">
      <formula1>"Janeiro,Fevereiro,Março,Abril,Maio,Junho,Julho,Agosto,Setembro,Outubro,Novembro,Dezembro"</formula1>
    </dataValidation>
    <dataValidation type="list" allowBlank="1" showInputMessage="1" showErrorMessage="1" sqref="G12:G34" xr:uid="{00000000-0002-0000-0600-000003000000}">
      <formula1>"Dinheiro,Boleto,Cartão de débito,Cartão de crédito,Cheque,Pix,Outros"</formula1>
    </dataValidation>
    <dataValidation type="list" allowBlank="1" showInputMessage="1" showErrorMessage="1" sqref="S12:S34 I12:J34" xr:uid="{00000000-0002-0000-0600-000004000000}">
      <formula1>"Sim,Não,-"</formula1>
    </dataValidation>
    <dataValidation type="list" allowBlank="1" showInputMessage="1" showErrorMessage="1" sqref="Q12:Q34" xr:uid="{00000000-0002-0000-0600-000005000000}">
      <formula1>"Dinheiro,Cartão de débito,Cartão de crédito,Cheque,Pix,Outros"</formula1>
    </dataValidation>
  </dataValidations>
  <pageMargins left="0.511811024" right="0.511811024" top="0.78740157499999996" bottom="0.78740157499999996" header="0.31496062000000002" footer="0.31496062000000002"/>
  <pageSetup paperSize="9" scale="54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1:AA46"/>
  <sheetViews>
    <sheetView showGridLines="0" topLeftCell="E1" zoomScale="85" zoomScaleNormal="85" workbookViewId="0">
      <pane ySplit="11" topLeftCell="A12" activePane="bottomLeft" state="frozen"/>
      <selection activeCell="E31" sqref="E31"/>
      <selection pane="bottomLeft" activeCell="N12" sqref="N12:S34"/>
    </sheetView>
  </sheetViews>
  <sheetFormatPr defaultColWidth="9.140625" defaultRowHeight="15"/>
  <cols>
    <col min="1" max="1" width="9.140625" style="1"/>
    <col min="2" max="2" width="12.85546875" style="1" customWidth="1"/>
    <col min="3" max="3" width="9.42578125" style="1" customWidth="1"/>
    <col min="4" max="4" width="48.85546875" style="1" customWidth="1"/>
    <col min="5" max="5" width="8.85546875" style="1" customWidth="1"/>
    <col min="6" max="6" width="14.85546875" style="2" bestFit="1" customWidth="1"/>
    <col min="7" max="7" width="16.28515625" style="1" customWidth="1"/>
    <col min="8" max="8" width="11.42578125" style="3" customWidth="1"/>
    <col min="9" max="9" width="8.42578125" style="1" customWidth="1"/>
    <col min="10" max="10" width="11.42578125" style="1" customWidth="1"/>
    <col min="11" max="12" width="11.7109375" style="1" hidden="1" customWidth="1"/>
    <col min="13" max="13" width="6.28515625" style="1" customWidth="1"/>
    <col min="14" max="14" width="11.42578125" style="1" customWidth="1"/>
    <col min="15" max="15" width="30.42578125" style="1" customWidth="1"/>
    <col min="16" max="16" width="14.28515625" style="5" bestFit="1" customWidth="1"/>
    <col min="17" max="19" width="14.7109375" style="1" customWidth="1"/>
    <col min="20" max="16384" width="9.140625" style="1"/>
  </cols>
  <sheetData>
    <row r="1" spans="2:27"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</row>
    <row r="2" spans="2:27" ht="43.5" customHeight="1"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</row>
    <row r="3" spans="2:27" ht="6.75" customHeight="1"/>
    <row r="4" spans="2:27" ht="24" customHeight="1">
      <c r="B4" s="105" t="s">
        <v>0</v>
      </c>
      <c r="C4" s="118" t="s">
        <v>34</v>
      </c>
      <c r="D4" s="119"/>
      <c r="K4" s="59"/>
      <c r="L4" s="59"/>
      <c r="M4" s="59"/>
      <c r="N4" s="120"/>
      <c r="O4" s="120"/>
      <c r="P4" s="120"/>
      <c r="Q4" s="120"/>
      <c r="R4" s="120"/>
      <c r="S4" s="120"/>
    </row>
    <row r="5" spans="2:27" ht="3" customHeight="1">
      <c r="B5" s="77"/>
      <c r="C5" s="76"/>
      <c r="D5" s="76"/>
      <c r="K5" s="59"/>
      <c r="L5" s="59"/>
      <c r="M5" s="59"/>
      <c r="N5" s="58"/>
      <c r="O5" s="58"/>
      <c r="P5" s="58"/>
      <c r="Q5" s="58"/>
      <c r="R5" s="58"/>
      <c r="S5" s="58"/>
    </row>
    <row r="6" spans="2:27" ht="3.75" customHeight="1">
      <c r="B6" s="77"/>
      <c r="C6" s="75"/>
      <c r="D6" s="75"/>
      <c r="H6" s="7"/>
      <c r="I6" s="8"/>
      <c r="J6" s="8"/>
      <c r="R6" s="57"/>
      <c r="S6" s="57"/>
      <c r="T6" s="57"/>
      <c r="U6" s="57"/>
      <c r="V6" s="57"/>
      <c r="W6" s="57"/>
      <c r="X6" s="57"/>
      <c r="Y6" s="57"/>
      <c r="Z6" s="57"/>
      <c r="AA6" s="57"/>
    </row>
    <row r="7" spans="2:27" ht="36" customHeight="1">
      <c r="B7" s="106" t="s">
        <v>3</v>
      </c>
      <c r="C7" s="121" t="s">
        <v>4</v>
      </c>
      <c r="D7" s="122"/>
    </row>
    <row r="8" spans="2:27" ht="8.25" customHeight="1">
      <c r="B8" s="4"/>
    </row>
    <row r="9" spans="2:27" ht="15" customHeight="1">
      <c r="B9" s="138" t="s">
        <v>5</v>
      </c>
      <c r="C9" s="138"/>
      <c r="D9" s="138"/>
      <c r="E9" s="138"/>
      <c r="F9" s="138"/>
      <c r="G9" s="138"/>
      <c r="H9" s="138"/>
      <c r="I9" s="138"/>
      <c r="J9" s="138"/>
      <c r="N9" s="139" t="s">
        <v>6</v>
      </c>
      <c r="O9" s="140"/>
      <c r="P9" s="140"/>
      <c r="Q9" s="140"/>
      <c r="R9" s="140"/>
      <c r="S9" s="141"/>
    </row>
    <row r="10" spans="2:27" ht="11.25" customHeight="1">
      <c r="B10" s="138"/>
      <c r="C10" s="138"/>
      <c r="D10" s="138"/>
      <c r="E10" s="138"/>
      <c r="F10" s="138"/>
      <c r="G10" s="138"/>
      <c r="H10" s="138"/>
      <c r="I10" s="138"/>
      <c r="J10" s="138"/>
      <c r="N10" s="142"/>
      <c r="O10" s="143"/>
      <c r="P10" s="143"/>
      <c r="Q10" s="143"/>
      <c r="R10" s="143"/>
      <c r="S10" s="144"/>
    </row>
    <row r="11" spans="2:27" s="5" customFormat="1" ht="52.5" customHeight="1">
      <c r="B11" s="110" t="s">
        <v>7</v>
      </c>
      <c r="C11" s="110" t="s">
        <v>8</v>
      </c>
      <c r="D11" s="110" t="s">
        <v>9</v>
      </c>
      <c r="E11" s="110" t="s">
        <v>10</v>
      </c>
      <c r="F11" s="111" t="s">
        <v>11</v>
      </c>
      <c r="G11" s="110" t="s">
        <v>12</v>
      </c>
      <c r="H11" s="112" t="s">
        <v>13</v>
      </c>
      <c r="I11" s="110" t="s">
        <v>14</v>
      </c>
      <c r="J11" s="110" t="s">
        <v>15</v>
      </c>
      <c r="K11" s="38" t="s">
        <v>16</v>
      </c>
      <c r="L11" s="13" t="s">
        <v>17</v>
      </c>
      <c r="M11" s="14"/>
      <c r="N11" s="210" t="s">
        <v>18</v>
      </c>
      <c r="O11" s="211" t="s">
        <v>19</v>
      </c>
      <c r="P11" s="210" t="s">
        <v>11</v>
      </c>
      <c r="Q11" s="211" t="s">
        <v>20</v>
      </c>
      <c r="R11" s="212" t="s">
        <v>13</v>
      </c>
      <c r="S11" s="211" t="s">
        <v>21</v>
      </c>
    </row>
    <row r="12" spans="2:27" ht="18.95" customHeight="1">
      <c r="B12" s="113"/>
      <c r="C12" s="114"/>
      <c r="D12" s="114"/>
      <c r="E12" s="114"/>
      <c r="F12" s="115"/>
      <c r="G12" s="114"/>
      <c r="H12" s="116"/>
      <c r="I12" s="114"/>
      <c r="J12" s="114"/>
      <c r="K12" s="9" t="str">
        <f>IF(B12="","",YEAR(B12))</f>
        <v/>
      </c>
      <c r="L12" s="9" t="str">
        <f>IF(B12="","",TEXT(DATE(#REF!,MONTH(B12),1),"mmmm"))</f>
        <v/>
      </c>
      <c r="M12" s="10"/>
      <c r="N12" s="216"/>
      <c r="O12" s="114"/>
      <c r="P12" s="215"/>
      <c r="Q12" s="114"/>
      <c r="R12" s="116"/>
      <c r="S12" s="114"/>
    </row>
    <row r="13" spans="2:27" ht="21.95" customHeight="1">
      <c r="B13" s="113"/>
      <c r="C13" s="114"/>
      <c r="D13" s="114"/>
      <c r="E13" s="114"/>
      <c r="F13" s="115"/>
      <c r="G13" s="114"/>
      <c r="H13" s="116"/>
      <c r="I13" s="114"/>
      <c r="J13" s="114"/>
      <c r="K13" s="11" t="str">
        <f t="shared" ref="K13:K34" si="0">IF(B13="","",YEAR(B13))</f>
        <v/>
      </c>
      <c r="L13" s="11" t="str">
        <f>IF(B13="","",TEXT(DATE(#REF!,MONTH(B13),1),"mmmm"))</f>
        <v/>
      </c>
      <c r="M13" s="10"/>
      <c r="N13" s="216"/>
      <c r="O13" s="114"/>
      <c r="P13" s="215"/>
      <c r="Q13" s="114"/>
      <c r="R13" s="116"/>
      <c r="S13" s="114"/>
    </row>
    <row r="14" spans="2:27" ht="21.95" customHeight="1">
      <c r="B14" s="113"/>
      <c r="C14" s="114"/>
      <c r="D14" s="114"/>
      <c r="E14" s="114"/>
      <c r="F14" s="115"/>
      <c r="G14" s="114"/>
      <c r="H14" s="116"/>
      <c r="I14" s="114"/>
      <c r="J14" s="114"/>
      <c r="K14" s="9" t="str">
        <f t="shared" si="0"/>
        <v/>
      </c>
      <c r="L14" s="9" t="str">
        <f>IF(B14="","",TEXT(DATE(#REF!,MONTH(B14),1),"mmmm"))</f>
        <v/>
      </c>
      <c r="M14" s="10"/>
      <c r="N14" s="216"/>
      <c r="O14" s="114"/>
      <c r="P14" s="215"/>
      <c r="Q14" s="114"/>
      <c r="R14" s="116"/>
      <c r="S14" s="114"/>
    </row>
    <row r="15" spans="2:27" ht="23.1" customHeight="1">
      <c r="B15" s="113"/>
      <c r="C15" s="114"/>
      <c r="D15" s="114"/>
      <c r="E15" s="114"/>
      <c r="F15" s="115"/>
      <c r="G15" s="114"/>
      <c r="H15" s="116"/>
      <c r="I15" s="114"/>
      <c r="J15" s="114"/>
      <c r="K15" s="11" t="str">
        <f t="shared" si="0"/>
        <v/>
      </c>
      <c r="L15" s="11" t="str">
        <f>IF(B15="","",TEXT(DATE(#REF!,MONTH(B15),1),"mmmm"))</f>
        <v/>
      </c>
      <c r="M15" s="10"/>
      <c r="N15" s="216"/>
      <c r="O15" s="114"/>
      <c r="P15" s="215"/>
      <c r="Q15" s="114"/>
      <c r="R15" s="116"/>
      <c r="S15" s="114"/>
    </row>
    <row r="16" spans="2:27" ht="24" customHeight="1">
      <c r="B16" s="113"/>
      <c r="C16" s="114"/>
      <c r="D16" s="114"/>
      <c r="E16" s="114"/>
      <c r="F16" s="115"/>
      <c r="G16" s="114"/>
      <c r="H16" s="116"/>
      <c r="I16" s="114"/>
      <c r="J16" s="114"/>
      <c r="K16" s="9" t="str">
        <f t="shared" si="0"/>
        <v/>
      </c>
      <c r="L16" s="9" t="str">
        <f>IF(B16="","",TEXT(DATE(#REF!,MONTH(B16),1),"mmmm"))</f>
        <v/>
      </c>
      <c r="M16" s="10"/>
      <c r="N16" s="216"/>
      <c r="O16" s="114"/>
      <c r="P16" s="215"/>
      <c r="Q16" s="114"/>
      <c r="R16" s="116"/>
      <c r="S16" s="114"/>
    </row>
    <row r="17" spans="2:19" ht="24" customHeight="1">
      <c r="B17" s="113"/>
      <c r="C17" s="114"/>
      <c r="D17" s="114"/>
      <c r="E17" s="114"/>
      <c r="F17" s="115"/>
      <c r="G17" s="114"/>
      <c r="H17" s="116"/>
      <c r="I17" s="114"/>
      <c r="J17" s="114"/>
      <c r="K17" s="11" t="str">
        <f t="shared" si="0"/>
        <v/>
      </c>
      <c r="L17" s="11" t="str">
        <f>IF(B17="","",TEXT(DATE(#REF!,MONTH(B17),1),"mmmm"))</f>
        <v/>
      </c>
      <c r="M17" s="10"/>
      <c r="N17" s="216"/>
      <c r="O17" s="114"/>
      <c r="P17" s="215"/>
      <c r="Q17" s="114"/>
      <c r="R17" s="116"/>
      <c r="S17" s="114"/>
    </row>
    <row r="18" spans="2:19" ht="16.5">
      <c r="B18" s="113"/>
      <c r="C18" s="114"/>
      <c r="D18" s="114"/>
      <c r="E18" s="114"/>
      <c r="F18" s="115"/>
      <c r="G18" s="114"/>
      <c r="H18" s="116"/>
      <c r="I18" s="114"/>
      <c r="J18" s="114"/>
      <c r="K18" s="9" t="str">
        <f t="shared" si="0"/>
        <v/>
      </c>
      <c r="L18" s="9" t="str">
        <f>IF(B18="","",TEXT(DATE(#REF!,MONTH(B18),1),"mmmm"))</f>
        <v/>
      </c>
      <c r="M18" s="10"/>
      <c r="N18" s="216"/>
      <c r="O18" s="114"/>
      <c r="P18" s="215"/>
      <c r="Q18" s="114"/>
      <c r="R18" s="116"/>
      <c r="S18" s="114"/>
    </row>
    <row r="19" spans="2:19" ht="16.5">
      <c r="B19" s="113"/>
      <c r="C19" s="114"/>
      <c r="D19" s="114"/>
      <c r="E19" s="114"/>
      <c r="F19" s="115"/>
      <c r="G19" s="114"/>
      <c r="H19" s="116"/>
      <c r="I19" s="114"/>
      <c r="J19" s="114"/>
      <c r="K19" s="11" t="str">
        <f t="shared" si="0"/>
        <v/>
      </c>
      <c r="L19" s="11" t="str">
        <f>IF(B19="","",TEXT(DATE(#REF!,MONTH(B19),1),"mmmm"))</f>
        <v/>
      </c>
      <c r="M19" s="10"/>
      <c r="N19" s="216"/>
      <c r="O19" s="114"/>
      <c r="P19" s="215"/>
      <c r="Q19" s="114"/>
      <c r="R19" s="116"/>
      <c r="S19" s="114"/>
    </row>
    <row r="20" spans="2:19" ht="16.5">
      <c r="B20" s="113"/>
      <c r="C20" s="114"/>
      <c r="D20" s="114"/>
      <c r="E20" s="114"/>
      <c r="F20" s="115"/>
      <c r="G20" s="114"/>
      <c r="H20" s="116"/>
      <c r="I20" s="114"/>
      <c r="J20" s="114"/>
      <c r="K20" s="9" t="str">
        <f t="shared" si="0"/>
        <v/>
      </c>
      <c r="L20" s="9" t="str">
        <f>IF(B20="","",TEXT(DATE(#REF!,MONTH(B20),1),"mmmm"))</f>
        <v/>
      </c>
      <c r="M20" s="10"/>
      <c r="N20" s="216"/>
      <c r="O20" s="114"/>
      <c r="P20" s="215"/>
      <c r="Q20" s="114"/>
      <c r="R20" s="116"/>
      <c r="S20" s="114"/>
    </row>
    <row r="21" spans="2:19" ht="16.5">
      <c r="B21" s="113"/>
      <c r="C21" s="114"/>
      <c r="D21" s="114"/>
      <c r="E21" s="114"/>
      <c r="F21" s="115"/>
      <c r="G21" s="114"/>
      <c r="H21" s="116"/>
      <c r="I21" s="114"/>
      <c r="J21" s="114"/>
      <c r="K21" s="11" t="str">
        <f t="shared" si="0"/>
        <v/>
      </c>
      <c r="L21" s="11" t="str">
        <f>IF(B21="","",TEXT(DATE(#REF!,MONTH(B21),1),"mmmm"))</f>
        <v/>
      </c>
      <c r="M21" s="10"/>
      <c r="N21" s="216"/>
      <c r="O21" s="114"/>
      <c r="P21" s="215"/>
      <c r="Q21" s="114"/>
      <c r="R21" s="116"/>
      <c r="S21" s="114"/>
    </row>
    <row r="22" spans="2:19" ht="16.5">
      <c r="B22" s="113"/>
      <c r="C22" s="114"/>
      <c r="D22" s="114"/>
      <c r="E22" s="114"/>
      <c r="F22" s="115"/>
      <c r="G22" s="114"/>
      <c r="H22" s="116"/>
      <c r="I22" s="114"/>
      <c r="J22" s="114"/>
      <c r="K22" s="9" t="str">
        <f t="shared" si="0"/>
        <v/>
      </c>
      <c r="L22" s="9" t="str">
        <f>IF(B22="","",TEXT(DATE(#REF!,MONTH(B22),1),"mmmm"))</f>
        <v/>
      </c>
      <c r="M22" s="10"/>
      <c r="N22" s="216"/>
      <c r="O22" s="114"/>
      <c r="P22" s="215"/>
      <c r="Q22" s="114"/>
      <c r="R22" s="116"/>
      <c r="S22" s="114"/>
    </row>
    <row r="23" spans="2:19" ht="16.5">
      <c r="B23" s="113"/>
      <c r="C23" s="114"/>
      <c r="D23" s="114"/>
      <c r="E23" s="114"/>
      <c r="F23" s="115"/>
      <c r="G23" s="114"/>
      <c r="H23" s="116"/>
      <c r="I23" s="114"/>
      <c r="J23" s="114"/>
      <c r="K23" s="11" t="str">
        <f t="shared" si="0"/>
        <v/>
      </c>
      <c r="L23" s="11" t="str">
        <f>IF(B23="","",TEXT(DATE(#REF!,MONTH(B23),1),"mmmm"))</f>
        <v/>
      </c>
      <c r="M23" s="10"/>
      <c r="N23" s="216"/>
      <c r="O23" s="114"/>
      <c r="P23" s="215"/>
      <c r="Q23" s="114"/>
      <c r="R23" s="116"/>
      <c r="S23" s="114"/>
    </row>
    <row r="24" spans="2:19" ht="16.5">
      <c r="B24" s="113"/>
      <c r="C24" s="114"/>
      <c r="D24" s="114"/>
      <c r="E24" s="114"/>
      <c r="F24" s="115"/>
      <c r="G24" s="114"/>
      <c r="H24" s="116"/>
      <c r="I24" s="114"/>
      <c r="J24" s="114"/>
      <c r="K24" s="9" t="str">
        <f t="shared" si="0"/>
        <v/>
      </c>
      <c r="L24" s="9" t="str">
        <f>IF(B24="","",TEXT(DATE(#REF!,MONTH(B24),1),"mmmm"))</f>
        <v/>
      </c>
      <c r="M24" s="10"/>
      <c r="N24" s="216"/>
      <c r="O24" s="114"/>
      <c r="P24" s="215"/>
      <c r="Q24" s="114"/>
      <c r="R24" s="116"/>
      <c r="S24" s="114"/>
    </row>
    <row r="25" spans="2:19" ht="16.5">
      <c r="B25" s="113"/>
      <c r="C25" s="114"/>
      <c r="D25" s="114"/>
      <c r="E25" s="114"/>
      <c r="F25" s="115"/>
      <c r="G25" s="114"/>
      <c r="H25" s="116"/>
      <c r="I25" s="114"/>
      <c r="J25" s="114"/>
      <c r="K25" s="11" t="str">
        <f t="shared" si="0"/>
        <v/>
      </c>
      <c r="L25" s="11" t="str">
        <f>IF(B25="","",TEXT(DATE(#REF!,MONTH(B25),1),"mmmm"))</f>
        <v/>
      </c>
      <c r="M25" s="10"/>
      <c r="N25" s="216"/>
      <c r="O25" s="114"/>
      <c r="P25" s="215"/>
      <c r="Q25" s="114"/>
      <c r="R25" s="116"/>
      <c r="S25" s="114"/>
    </row>
    <row r="26" spans="2:19" ht="16.5">
      <c r="B26" s="113"/>
      <c r="C26" s="114"/>
      <c r="D26" s="114"/>
      <c r="E26" s="114"/>
      <c r="F26" s="115"/>
      <c r="G26" s="114"/>
      <c r="H26" s="116"/>
      <c r="I26" s="114"/>
      <c r="J26" s="114"/>
      <c r="K26" s="9" t="str">
        <f t="shared" si="0"/>
        <v/>
      </c>
      <c r="L26" s="9" t="str">
        <f>IF(B26="","",TEXT(DATE(#REF!,MONTH(B26),1),"mmmm"))</f>
        <v/>
      </c>
      <c r="M26" s="10"/>
      <c r="N26" s="216"/>
      <c r="O26" s="114"/>
      <c r="P26" s="215"/>
      <c r="Q26" s="114"/>
      <c r="R26" s="116"/>
      <c r="S26" s="114"/>
    </row>
    <row r="27" spans="2:19" ht="16.5">
      <c r="B27" s="209"/>
      <c r="C27" s="203"/>
      <c r="D27" s="203"/>
      <c r="E27" s="203"/>
      <c r="F27" s="204"/>
      <c r="G27" s="203"/>
      <c r="H27" s="205"/>
      <c r="I27" s="203"/>
      <c r="J27" s="203"/>
      <c r="K27" s="11" t="str">
        <f t="shared" si="0"/>
        <v/>
      </c>
      <c r="L27" s="11" t="str">
        <f>IF(B27="","",TEXT(DATE(#REF!,MONTH(B27),1),"mmmm"))</f>
        <v/>
      </c>
      <c r="M27" s="10"/>
      <c r="N27" s="216"/>
      <c r="O27" s="114"/>
      <c r="P27" s="215"/>
      <c r="Q27" s="114"/>
      <c r="R27" s="116"/>
      <c r="S27" s="114"/>
    </row>
    <row r="28" spans="2:19" ht="16.5">
      <c r="B28" s="209"/>
      <c r="C28" s="203"/>
      <c r="D28" s="203"/>
      <c r="E28" s="203"/>
      <c r="F28" s="204"/>
      <c r="G28" s="203"/>
      <c r="H28" s="205"/>
      <c r="I28" s="203"/>
      <c r="J28" s="203"/>
      <c r="K28" s="9" t="str">
        <f t="shared" si="0"/>
        <v/>
      </c>
      <c r="L28" s="9" t="str">
        <f>IF(B28="","",TEXT(DATE(#REF!,MONTH(B28),1),"mmmm"))</f>
        <v/>
      </c>
      <c r="M28" s="10"/>
      <c r="N28" s="216"/>
      <c r="O28" s="114"/>
      <c r="P28" s="215"/>
      <c r="Q28" s="114"/>
      <c r="R28" s="116"/>
      <c r="S28" s="114"/>
    </row>
    <row r="29" spans="2:19" ht="16.5">
      <c r="B29" s="209"/>
      <c r="C29" s="203"/>
      <c r="D29" s="203"/>
      <c r="E29" s="203"/>
      <c r="F29" s="204"/>
      <c r="G29" s="203"/>
      <c r="H29" s="205"/>
      <c r="I29" s="203"/>
      <c r="J29" s="203"/>
      <c r="K29" s="11" t="str">
        <f t="shared" si="0"/>
        <v/>
      </c>
      <c r="L29" s="11" t="str">
        <f>IF(B29="","",TEXT(DATE(#REF!,MONTH(B29),1),"mmmm"))</f>
        <v/>
      </c>
      <c r="M29" s="10"/>
      <c r="N29" s="216"/>
      <c r="O29" s="114"/>
      <c r="P29" s="215"/>
      <c r="Q29" s="114"/>
      <c r="R29" s="116"/>
      <c r="S29" s="114"/>
    </row>
    <row r="30" spans="2:19" ht="16.5">
      <c r="B30" s="209"/>
      <c r="C30" s="203"/>
      <c r="D30" s="203"/>
      <c r="E30" s="203"/>
      <c r="F30" s="204"/>
      <c r="G30" s="203"/>
      <c r="H30" s="205"/>
      <c r="I30" s="203"/>
      <c r="J30" s="203"/>
      <c r="K30" s="9" t="str">
        <f t="shared" si="0"/>
        <v/>
      </c>
      <c r="L30" s="9" t="str">
        <f>IF(B30="","",TEXT(DATE(#REF!,MONTH(B30),1),"mmmm"))</f>
        <v/>
      </c>
      <c r="M30" s="10"/>
      <c r="N30" s="216"/>
      <c r="O30" s="114"/>
      <c r="P30" s="215"/>
      <c r="Q30" s="114"/>
      <c r="R30" s="116"/>
      <c r="S30" s="114"/>
    </row>
    <row r="31" spans="2:19" ht="16.5">
      <c r="B31" s="209"/>
      <c r="C31" s="203"/>
      <c r="D31" s="203"/>
      <c r="E31" s="203"/>
      <c r="F31" s="204"/>
      <c r="G31" s="203"/>
      <c r="H31" s="205"/>
      <c r="I31" s="203"/>
      <c r="J31" s="203"/>
      <c r="K31" s="11" t="str">
        <f t="shared" si="0"/>
        <v/>
      </c>
      <c r="L31" s="11" t="str">
        <f>IF(B31="","",TEXT(DATE(#REF!,MONTH(B31),1),"mmmm"))</f>
        <v/>
      </c>
      <c r="M31" s="10"/>
      <c r="N31" s="216"/>
      <c r="O31" s="114"/>
      <c r="P31" s="215"/>
      <c r="Q31" s="114"/>
      <c r="R31" s="116"/>
      <c r="S31" s="114"/>
    </row>
    <row r="32" spans="2:19" ht="16.5">
      <c r="B32" s="209"/>
      <c r="C32" s="203"/>
      <c r="D32" s="203"/>
      <c r="E32" s="203"/>
      <c r="F32" s="204"/>
      <c r="G32" s="203"/>
      <c r="H32" s="205"/>
      <c r="I32" s="203"/>
      <c r="J32" s="203"/>
      <c r="K32" s="9" t="str">
        <f t="shared" si="0"/>
        <v/>
      </c>
      <c r="L32" s="9" t="str">
        <f>IF(B32="","",TEXT(DATE(#REF!,MONTH(B32),1),"mmmm"))</f>
        <v/>
      </c>
      <c r="M32" s="10"/>
      <c r="N32" s="217"/>
      <c r="O32" s="218"/>
      <c r="P32" s="219"/>
      <c r="Q32" s="218"/>
      <c r="R32" s="220"/>
      <c r="S32" s="218"/>
    </row>
    <row r="33" spans="2:19" ht="16.5">
      <c r="B33" s="209"/>
      <c r="C33" s="203"/>
      <c r="D33" s="203"/>
      <c r="E33" s="203"/>
      <c r="F33" s="204"/>
      <c r="G33" s="203"/>
      <c r="H33" s="205"/>
      <c r="I33" s="203"/>
      <c r="J33" s="203"/>
      <c r="K33" s="11" t="str">
        <f t="shared" si="0"/>
        <v/>
      </c>
      <c r="L33" s="11" t="str">
        <f>IF(B33="","",TEXT(DATE(#REF!,MONTH(B33),1),"mmmm"))</f>
        <v/>
      </c>
      <c r="M33" s="10"/>
      <c r="N33" s="217"/>
      <c r="O33" s="218"/>
      <c r="P33" s="219"/>
      <c r="Q33" s="218"/>
      <c r="R33" s="220"/>
      <c r="S33" s="218"/>
    </row>
    <row r="34" spans="2:19">
      <c r="B34" s="206"/>
      <c r="C34" s="206"/>
      <c r="D34" s="206"/>
      <c r="E34" s="206"/>
      <c r="F34" s="207"/>
      <c r="G34" s="206"/>
      <c r="H34" s="208"/>
      <c r="I34" s="206"/>
      <c r="J34" s="206"/>
      <c r="K34" s="12" t="str">
        <f t="shared" si="0"/>
        <v/>
      </c>
      <c r="L34" s="12" t="str">
        <f>IF(B34="","",TEXT(DATE(#REF!,MONTH(B34),1),"mmmm"))</f>
        <v/>
      </c>
      <c r="M34" s="10"/>
      <c r="N34" s="217"/>
      <c r="O34" s="218"/>
      <c r="P34" s="219"/>
      <c r="Q34" s="218"/>
      <c r="R34" s="220"/>
      <c r="S34" s="218"/>
    </row>
    <row r="35" spans="2:19" ht="18">
      <c r="B35" s="198" t="s">
        <v>22</v>
      </c>
      <c r="C35" s="198"/>
      <c r="D35" s="199" t="s">
        <v>23</v>
      </c>
      <c r="E35" s="104"/>
      <c r="F35" s="104"/>
      <c r="G35" s="200" t="s">
        <v>24</v>
      </c>
      <c r="H35" s="201"/>
      <c r="I35" s="201"/>
      <c r="J35" s="202"/>
      <c r="N35" s="213" t="s">
        <v>25</v>
      </c>
      <c r="O35" s="214"/>
      <c r="P35" s="14"/>
      <c r="Q35" s="151" t="s">
        <v>26</v>
      </c>
      <c r="R35" s="151"/>
      <c r="S35" s="151"/>
    </row>
    <row r="36" spans="2:19" ht="15" customHeight="1">
      <c r="B36" s="123">
        <f>SUMIF(L:L,C4,F:F)+SUMIF(L:L,"",F:F)</f>
        <v>0</v>
      </c>
      <c r="C36" s="124"/>
      <c r="D36" s="102">
        <f>-SUMIFS(F:F,H:H,"&lt;&gt;"&amp;"",J:J,"&lt;&gt;"&amp;"Sim")</f>
        <v>0</v>
      </c>
      <c r="E36" s="2"/>
      <c r="G36" s="125">
        <f>SUMIF(J12:J34,"Sim",F12:F34)</f>
        <v>0</v>
      </c>
      <c r="H36" s="126"/>
      <c r="I36" s="126"/>
      <c r="J36" s="127"/>
      <c r="N36" s="132">
        <f>SUM(Ago!$P$12:$P$34)</f>
        <v>0</v>
      </c>
      <c r="O36" s="133"/>
      <c r="P36" s="37"/>
      <c r="Q36" s="137">
        <f>SUMIF(Ago!$S$12:$S$34,"Sim",Ago!$P$12:$P$34)</f>
        <v>0</v>
      </c>
      <c r="R36" s="137"/>
      <c r="S36" s="137"/>
    </row>
    <row r="37" spans="2:19" ht="15" customHeight="1">
      <c r="B37" s="124"/>
      <c r="C37" s="124"/>
      <c r="D37" s="103" t="s">
        <v>27</v>
      </c>
      <c r="E37" s="2"/>
      <c r="G37" s="125"/>
      <c r="H37" s="128"/>
      <c r="I37" s="128"/>
      <c r="J37" s="127"/>
      <c r="N37" s="134"/>
      <c r="O37" s="133"/>
      <c r="P37" s="37"/>
      <c r="Q37" s="137"/>
      <c r="R37" s="137"/>
      <c r="S37" s="137"/>
    </row>
    <row r="38" spans="2:19" ht="15" customHeight="1">
      <c r="B38" s="124"/>
      <c r="C38" s="124"/>
      <c r="D38" s="102">
        <f>SUMIFS(F:F,H:H,"&lt;&gt;"&amp;"",J:J,"Sim",L:L,"&lt;&gt;"&amp;$C$4)</f>
        <v>0</v>
      </c>
      <c r="E38" s="2"/>
      <c r="G38" s="129"/>
      <c r="H38" s="130"/>
      <c r="I38" s="130"/>
      <c r="J38" s="131"/>
      <c r="N38" s="135"/>
      <c r="O38" s="136"/>
      <c r="P38" s="37"/>
      <c r="Q38" s="137"/>
      <c r="R38" s="137"/>
      <c r="S38" s="137"/>
    </row>
    <row r="40" spans="2:19">
      <c r="H40" s="1"/>
    </row>
    <row r="41" spans="2:19">
      <c r="H41" s="1"/>
    </row>
    <row r="42" spans="2:19">
      <c r="H42" s="1"/>
    </row>
    <row r="43" spans="2:19">
      <c r="H43" s="1"/>
    </row>
    <row r="44" spans="2:19">
      <c r="H44" s="1"/>
    </row>
    <row r="45" spans="2:19">
      <c r="H45" s="1"/>
    </row>
    <row r="46" spans="2:19">
      <c r="H46" s="1"/>
    </row>
  </sheetData>
  <mergeCells count="14">
    <mergeCell ref="B35:C35"/>
    <mergeCell ref="G35:J35"/>
    <mergeCell ref="N35:O35"/>
    <mergeCell ref="Q35:S35"/>
    <mergeCell ref="B36:C38"/>
    <mergeCell ref="G36:J38"/>
    <mergeCell ref="N36:O38"/>
    <mergeCell ref="Q36:S38"/>
    <mergeCell ref="B9:J10"/>
    <mergeCell ref="N9:S10"/>
    <mergeCell ref="B1:S2"/>
    <mergeCell ref="C4:D4"/>
    <mergeCell ref="N4:S4"/>
    <mergeCell ref="C7:D7"/>
  </mergeCells>
  <conditionalFormatting sqref="D36 D38">
    <cfRule type="cellIs" dxfId="34" priority="1" operator="lessThan">
      <formula>0</formula>
    </cfRule>
  </conditionalFormatting>
  <conditionalFormatting sqref="J1:J1048576">
    <cfRule type="containsText" dxfId="33" priority="6" operator="containsText" text="Não">
      <formula>NOT(ISERROR(SEARCH("Não",J1)))</formula>
    </cfRule>
    <cfRule type="containsText" dxfId="32" priority="7" operator="containsText" text="Sim">
      <formula>NOT(ISERROR(SEARCH("Sim",J1)))</formula>
    </cfRule>
  </conditionalFormatting>
  <conditionalFormatting sqref="S1:S1048576">
    <cfRule type="containsText" dxfId="31" priority="2" operator="containsText" text="Não">
      <formula>NOT(ISERROR(SEARCH("Não",S1)))</formula>
    </cfRule>
    <cfRule type="containsText" dxfId="30" priority="3" operator="containsText" text="Sim">
      <formula>NOT(ISERROR(SEARCH("Sim",S1)))</formula>
    </cfRule>
  </conditionalFormatting>
  <dataValidations count="5">
    <dataValidation type="list" allowBlank="1" showInputMessage="1" showErrorMessage="1" sqref="Q12:Q34" xr:uid="{00000000-0002-0000-0700-000000000000}">
      <formula1>"Dinheiro,Cartão de débito,Cartão de crédito,Cheque,Pix,Outros"</formula1>
    </dataValidation>
    <dataValidation type="list" allowBlank="1" showInputMessage="1" showErrorMessage="1" sqref="S12:S34 I12:J34" xr:uid="{00000000-0002-0000-0700-000001000000}">
      <formula1>"Sim,Não,-"</formula1>
    </dataValidation>
    <dataValidation type="list" allowBlank="1" showInputMessage="1" showErrorMessage="1" sqref="G12:G34" xr:uid="{00000000-0002-0000-0700-000002000000}">
      <formula1>"Dinheiro,Boleto,Cartão de débito,Cartão de crédito,Cheque,Pix,Outros"</formula1>
    </dataValidation>
    <dataValidation type="list" allowBlank="1" showInputMessage="1" showErrorMessage="1" sqref="C4:D5" xr:uid="{00000000-0002-0000-0700-000003000000}">
      <formula1>"Janeiro,Fevereiro,Março,Abril,Maio,Junho,Julho,Agosto,Setembro,Outubro,Novembro,Dezembro"</formula1>
    </dataValidation>
    <dataValidation type="list" allowBlank="1" showInputMessage="1" showErrorMessage="1" sqref="E12:E34" xr:uid="{00000000-0002-0000-0700-000005000000}">
      <formula1>"Comércio,Indústria,Transporte intermunicipais e interestaduais,Fornecimento de refeições,Serviço"</formula1>
    </dataValidation>
  </dataValidations>
  <pageMargins left="0.511811024" right="0.511811024" top="0.78740157499999996" bottom="0.78740157499999996" header="0.31496062000000002" footer="0.31496062000000002"/>
  <pageSetup paperSize="9" scale="54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1:AA46"/>
  <sheetViews>
    <sheetView showGridLines="0" topLeftCell="E1" zoomScale="85" zoomScaleNormal="85" workbookViewId="0">
      <pane ySplit="11" topLeftCell="A12" activePane="bottomLeft" state="frozen"/>
      <selection activeCell="E31" sqref="E31"/>
      <selection pane="bottomLeft" activeCell="N12" sqref="N12:S34"/>
    </sheetView>
  </sheetViews>
  <sheetFormatPr defaultColWidth="9.140625" defaultRowHeight="15"/>
  <cols>
    <col min="1" max="1" width="9.140625" style="1"/>
    <col min="2" max="2" width="12.85546875" style="1" customWidth="1"/>
    <col min="3" max="3" width="9.42578125" style="1" customWidth="1"/>
    <col min="4" max="4" width="48.85546875" style="1" customWidth="1"/>
    <col min="5" max="5" width="8.85546875" style="1" customWidth="1"/>
    <col min="6" max="6" width="14.85546875" style="2" bestFit="1" customWidth="1"/>
    <col min="7" max="7" width="16.28515625" style="1" customWidth="1"/>
    <col min="8" max="8" width="11.42578125" style="3" customWidth="1"/>
    <col min="9" max="9" width="8.42578125" style="1" customWidth="1"/>
    <col min="10" max="10" width="11.42578125" style="1" customWidth="1"/>
    <col min="11" max="12" width="11.7109375" style="1" hidden="1" customWidth="1"/>
    <col min="13" max="13" width="6.28515625" style="1" customWidth="1"/>
    <col min="14" max="14" width="11.42578125" style="1" customWidth="1"/>
    <col min="15" max="15" width="30.42578125" style="1" customWidth="1"/>
    <col min="16" max="16" width="14.28515625" style="5" bestFit="1" customWidth="1"/>
    <col min="17" max="19" width="14.7109375" style="1" customWidth="1"/>
    <col min="20" max="16384" width="9.140625" style="1"/>
  </cols>
  <sheetData>
    <row r="1" spans="2:27"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</row>
    <row r="2" spans="2:27" ht="43.5" customHeight="1"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</row>
    <row r="3" spans="2:27" ht="6.75" customHeight="1"/>
    <row r="4" spans="2:27" ht="24" customHeight="1">
      <c r="B4" s="105" t="s">
        <v>0</v>
      </c>
      <c r="C4" s="118" t="s">
        <v>35</v>
      </c>
      <c r="D4" s="119"/>
      <c r="K4" s="59"/>
      <c r="L4" s="59"/>
      <c r="M4" s="59"/>
      <c r="N4" s="120"/>
      <c r="O4" s="120"/>
      <c r="P4" s="120"/>
      <c r="Q4" s="120"/>
      <c r="R4" s="120"/>
      <c r="S4" s="120"/>
    </row>
    <row r="5" spans="2:27" ht="3" customHeight="1">
      <c r="B5" s="77"/>
      <c r="C5" s="76"/>
      <c r="D5" s="76"/>
      <c r="K5" s="59"/>
      <c r="L5" s="59"/>
      <c r="M5" s="59"/>
      <c r="N5" s="58"/>
      <c r="O5" s="58"/>
      <c r="P5" s="58"/>
      <c r="Q5" s="58"/>
      <c r="R5" s="58"/>
      <c r="S5" s="58"/>
    </row>
    <row r="6" spans="2:27" ht="3.75" customHeight="1">
      <c r="B6" s="77"/>
      <c r="C6" s="75"/>
      <c r="D6" s="75"/>
      <c r="H6" s="7"/>
      <c r="I6" s="8"/>
      <c r="J6" s="8"/>
      <c r="R6" s="57"/>
      <c r="S6" s="57"/>
      <c r="T6" s="57"/>
      <c r="U6" s="57"/>
      <c r="V6" s="57"/>
      <c r="W6" s="57"/>
      <c r="X6" s="57"/>
      <c r="Y6" s="57"/>
      <c r="Z6" s="57"/>
      <c r="AA6" s="57"/>
    </row>
    <row r="7" spans="2:27" ht="36" customHeight="1">
      <c r="B7" s="106" t="s">
        <v>3</v>
      </c>
      <c r="C7" s="121" t="s">
        <v>4</v>
      </c>
      <c r="D7" s="122"/>
    </row>
    <row r="8" spans="2:27" ht="8.25" customHeight="1">
      <c r="B8" s="4"/>
    </row>
    <row r="9" spans="2:27" ht="15" customHeight="1">
      <c r="B9" s="138" t="s">
        <v>5</v>
      </c>
      <c r="C9" s="138"/>
      <c r="D9" s="138"/>
      <c r="E9" s="138"/>
      <c r="F9" s="138"/>
      <c r="G9" s="138"/>
      <c r="H9" s="138"/>
      <c r="I9" s="138"/>
      <c r="J9" s="138"/>
      <c r="N9" s="139" t="s">
        <v>6</v>
      </c>
      <c r="O9" s="140"/>
      <c r="P9" s="140"/>
      <c r="Q9" s="140"/>
      <c r="R9" s="140"/>
      <c r="S9" s="141"/>
    </row>
    <row r="10" spans="2:27" ht="11.25" customHeight="1">
      <c r="B10" s="138"/>
      <c r="C10" s="138"/>
      <c r="D10" s="138"/>
      <c r="E10" s="138"/>
      <c r="F10" s="138"/>
      <c r="G10" s="138"/>
      <c r="H10" s="138"/>
      <c r="I10" s="138"/>
      <c r="J10" s="138"/>
      <c r="N10" s="142"/>
      <c r="O10" s="143"/>
      <c r="P10" s="143"/>
      <c r="Q10" s="143"/>
      <c r="R10" s="143"/>
      <c r="S10" s="144"/>
    </row>
    <row r="11" spans="2:27" s="5" customFormat="1" ht="52.5" customHeight="1">
      <c r="B11" s="110" t="s">
        <v>7</v>
      </c>
      <c r="C11" s="110" t="s">
        <v>8</v>
      </c>
      <c r="D11" s="110" t="s">
        <v>9</v>
      </c>
      <c r="E11" s="110" t="s">
        <v>10</v>
      </c>
      <c r="F11" s="111" t="s">
        <v>11</v>
      </c>
      <c r="G11" s="110" t="s">
        <v>12</v>
      </c>
      <c r="H11" s="112" t="s">
        <v>13</v>
      </c>
      <c r="I11" s="110" t="s">
        <v>14</v>
      </c>
      <c r="J11" s="110" t="s">
        <v>15</v>
      </c>
      <c r="K11" s="38" t="s">
        <v>16</v>
      </c>
      <c r="L11" s="13" t="s">
        <v>17</v>
      </c>
      <c r="M11" s="14"/>
      <c r="N11" s="210" t="s">
        <v>18</v>
      </c>
      <c r="O11" s="211" t="s">
        <v>19</v>
      </c>
      <c r="P11" s="210" t="s">
        <v>11</v>
      </c>
      <c r="Q11" s="211" t="s">
        <v>20</v>
      </c>
      <c r="R11" s="212" t="s">
        <v>13</v>
      </c>
      <c r="S11" s="211" t="s">
        <v>21</v>
      </c>
    </row>
    <row r="12" spans="2:27" ht="18.95" customHeight="1">
      <c r="B12" s="113"/>
      <c r="C12" s="114"/>
      <c r="D12" s="114"/>
      <c r="E12" s="114"/>
      <c r="F12" s="115"/>
      <c r="G12" s="114"/>
      <c r="H12" s="116"/>
      <c r="I12" s="114"/>
      <c r="J12" s="114"/>
      <c r="K12" s="9" t="str">
        <f>IF(B12="","",YEAR(B12))</f>
        <v/>
      </c>
      <c r="L12" s="9" t="str">
        <f>IF(B12="","",TEXT(DATE(#REF!,MONTH(B12),1),"mmmm"))</f>
        <v/>
      </c>
      <c r="M12" s="10"/>
      <c r="N12" s="216"/>
      <c r="O12" s="114"/>
      <c r="P12" s="215"/>
      <c r="Q12" s="114"/>
      <c r="R12" s="116"/>
      <c r="S12" s="114"/>
    </row>
    <row r="13" spans="2:27" ht="21.95" customHeight="1">
      <c r="B13" s="113"/>
      <c r="C13" s="114"/>
      <c r="D13" s="114"/>
      <c r="E13" s="114"/>
      <c r="F13" s="115"/>
      <c r="G13" s="114"/>
      <c r="H13" s="116"/>
      <c r="I13" s="114"/>
      <c r="J13" s="114"/>
      <c r="K13" s="11" t="str">
        <f t="shared" ref="K13:K34" si="0">IF(B13="","",YEAR(B13))</f>
        <v/>
      </c>
      <c r="L13" s="11" t="str">
        <f>IF(B13="","",TEXT(DATE(#REF!,MONTH(B13),1),"mmmm"))</f>
        <v/>
      </c>
      <c r="M13" s="10"/>
      <c r="N13" s="216"/>
      <c r="O13" s="114"/>
      <c r="P13" s="215"/>
      <c r="Q13" s="114"/>
      <c r="R13" s="116"/>
      <c r="S13" s="114"/>
    </row>
    <row r="14" spans="2:27" ht="21.95" customHeight="1">
      <c r="B14" s="113"/>
      <c r="C14" s="114"/>
      <c r="D14" s="114"/>
      <c r="E14" s="114"/>
      <c r="F14" s="115"/>
      <c r="G14" s="114"/>
      <c r="H14" s="116"/>
      <c r="I14" s="114"/>
      <c r="J14" s="114"/>
      <c r="K14" s="9" t="str">
        <f t="shared" si="0"/>
        <v/>
      </c>
      <c r="L14" s="9" t="str">
        <f>IF(B14="","",TEXT(DATE(#REF!,MONTH(B14),1),"mmmm"))</f>
        <v/>
      </c>
      <c r="M14" s="10"/>
      <c r="N14" s="216"/>
      <c r="O14" s="114"/>
      <c r="P14" s="215"/>
      <c r="Q14" s="114"/>
      <c r="R14" s="116"/>
      <c r="S14" s="114"/>
    </row>
    <row r="15" spans="2:27" ht="23.1" customHeight="1">
      <c r="B15" s="113"/>
      <c r="C15" s="114"/>
      <c r="D15" s="114"/>
      <c r="E15" s="114"/>
      <c r="F15" s="115"/>
      <c r="G15" s="114"/>
      <c r="H15" s="116"/>
      <c r="I15" s="114"/>
      <c r="J15" s="114"/>
      <c r="K15" s="11" t="str">
        <f t="shared" si="0"/>
        <v/>
      </c>
      <c r="L15" s="11" t="str">
        <f>IF(B15="","",TEXT(DATE(#REF!,MONTH(B15),1),"mmmm"))</f>
        <v/>
      </c>
      <c r="M15" s="10"/>
      <c r="N15" s="216"/>
      <c r="O15" s="114"/>
      <c r="P15" s="215"/>
      <c r="Q15" s="114"/>
      <c r="R15" s="116"/>
      <c r="S15" s="114"/>
    </row>
    <row r="16" spans="2:27" ht="24" customHeight="1">
      <c r="B16" s="113"/>
      <c r="C16" s="114"/>
      <c r="D16" s="114"/>
      <c r="E16" s="114"/>
      <c r="F16" s="115"/>
      <c r="G16" s="114"/>
      <c r="H16" s="116"/>
      <c r="I16" s="114"/>
      <c r="J16" s="114"/>
      <c r="K16" s="9" t="str">
        <f t="shared" si="0"/>
        <v/>
      </c>
      <c r="L16" s="9" t="str">
        <f>IF(B16="","",TEXT(DATE(#REF!,MONTH(B16),1),"mmmm"))</f>
        <v/>
      </c>
      <c r="M16" s="10"/>
      <c r="N16" s="216"/>
      <c r="O16" s="114"/>
      <c r="P16" s="215"/>
      <c r="Q16" s="114"/>
      <c r="R16" s="116"/>
      <c r="S16" s="114"/>
    </row>
    <row r="17" spans="2:19" ht="24" customHeight="1">
      <c r="B17" s="113"/>
      <c r="C17" s="114"/>
      <c r="D17" s="114"/>
      <c r="E17" s="114"/>
      <c r="F17" s="115"/>
      <c r="G17" s="114"/>
      <c r="H17" s="116"/>
      <c r="I17" s="114"/>
      <c r="J17" s="114"/>
      <c r="K17" s="11" t="str">
        <f t="shared" si="0"/>
        <v/>
      </c>
      <c r="L17" s="11" t="str">
        <f>IF(B17="","",TEXT(DATE(#REF!,MONTH(B17),1),"mmmm"))</f>
        <v/>
      </c>
      <c r="M17" s="10"/>
      <c r="N17" s="216"/>
      <c r="O17" s="114"/>
      <c r="P17" s="215"/>
      <c r="Q17" s="114"/>
      <c r="R17" s="116"/>
      <c r="S17" s="114"/>
    </row>
    <row r="18" spans="2:19" ht="16.5">
      <c r="B18" s="113"/>
      <c r="C18" s="114"/>
      <c r="D18" s="114"/>
      <c r="E18" s="114"/>
      <c r="F18" s="115"/>
      <c r="G18" s="114"/>
      <c r="H18" s="116"/>
      <c r="I18" s="114"/>
      <c r="J18" s="114"/>
      <c r="K18" s="9" t="str">
        <f t="shared" si="0"/>
        <v/>
      </c>
      <c r="L18" s="9" t="str">
        <f>IF(B18="","",TEXT(DATE(#REF!,MONTH(B18),1),"mmmm"))</f>
        <v/>
      </c>
      <c r="M18" s="10"/>
      <c r="N18" s="216"/>
      <c r="O18" s="114"/>
      <c r="P18" s="215"/>
      <c r="Q18" s="114"/>
      <c r="R18" s="116"/>
      <c r="S18" s="114"/>
    </row>
    <row r="19" spans="2:19" ht="16.5">
      <c r="B19" s="113"/>
      <c r="C19" s="114"/>
      <c r="D19" s="114"/>
      <c r="E19" s="114"/>
      <c r="F19" s="115"/>
      <c r="G19" s="114"/>
      <c r="H19" s="116"/>
      <c r="I19" s="114"/>
      <c r="J19" s="114"/>
      <c r="K19" s="11" t="str">
        <f t="shared" si="0"/>
        <v/>
      </c>
      <c r="L19" s="11" t="str">
        <f>IF(B19="","",TEXT(DATE(#REF!,MONTH(B19),1),"mmmm"))</f>
        <v/>
      </c>
      <c r="M19" s="10"/>
      <c r="N19" s="216"/>
      <c r="O19" s="114"/>
      <c r="P19" s="215"/>
      <c r="Q19" s="114"/>
      <c r="R19" s="116"/>
      <c r="S19" s="114"/>
    </row>
    <row r="20" spans="2:19" ht="16.5">
      <c r="B20" s="113"/>
      <c r="C20" s="114"/>
      <c r="D20" s="114"/>
      <c r="E20" s="114"/>
      <c r="F20" s="115"/>
      <c r="G20" s="114"/>
      <c r="H20" s="116"/>
      <c r="I20" s="114"/>
      <c r="J20" s="114"/>
      <c r="K20" s="9" t="str">
        <f t="shared" si="0"/>
        <v/>
      </c>
      <c r="L20" s="9" t="str">
        <f>IF(B20="","",TEXT(DATE(#REF!,MONTH(B20),1),"mmmm"))</f>
        <v/>
      </c>
      <c r="M20" s="10"/>
      <c r="N20" s="216"/>
      <c r="O20" s="114"/>
      <c r="P20" s="215"/>
      <c r="Q20" s="114"/>
      <c r="R20" s="116"/>
      <c r="S20" s="114"/>
    </row>
    <row r="21" spans="2:19" ht="16.5">
      <c r="B21" s="113"/>
      <c r="C21" s="114"/>
      <c r="D21" s="114"/>
      <c r="E21" s="114"/>
      <c r="F21" s="115"/>
      <c r="G21" s="114"/>
      <c r="H21" s="116"/>
      <c r="I21" s="114"/>
      <c r="J21" s="114"/>
      <c r="K21" s="11" t="str">
        <f t="shared" si="0"/>
        <v/>
      </c>
      <c r="L21" s="11" t="str">
        <f>IF(B21="","",TEXT(DATE(#REF!,MONTH(B21),1),"mmmm"))</f>
        <v/>
      </c>
      <c r="M21" s="10"/>
      <c r="N21" s="216"/>
      <c r="O21" s="114"/>
      <c r="P21" s="215"/>
      <c r="Q21" s="114"/>
      <c r="R21" s="116"/>
      <c r="S21" s="114"/>
    </row>
    <row r="22" spans="2:19" ht="16.5">
      <c r="B22" s="113"/>
      <c r="C22" s="114"/>
      <c r="D22" s="114"/>
      <c r="E22" s="114"/>
      <c r="F22" s="115"/>
      <c r="G22" s="114"/>
      <c r="H22" s="116"/>
      <c r="I22" s="114"/>
      <c r="J22" s="114"/>
      <c r="K22" s="9" t="str">
        <f t="shared" si="0"/>
        <v/>
      </c>
      <c r="L22" s="9" t="str">
        <f>IF(B22="","",TEXT(DATE(#REF!,MONTH(B22),1),"mmmm"))</f>
        <v/>
      </c>
      <c r="M22" s="10"/>
      <c r="N22" s="216"/>
      <c r="O22" s="114"/>
      <c r="P22" s="215"/>
      <c r="Q22" s="114"/>
      <c r="R22" s="116"/>
      <c r="S22" s="114"/>
    </row>
    <row r="23" spans="2:19" ht="16.5">
      <c r="B23" s="113"/>
      <c r="C23" s="114"/>
      <c r="D23" s="114"/>
      <c r="E23" s="114"/>
      <c r="F23" s="115"/>
      <c r="G23" s="114"/>
      <c r="H23" s="116"/>
      <c r="I23" s="114"/>
      <c r="J23" s="114"/>
      <c r="K23" s="11" t="str">
        <f t="shared" si="0"/>
        <v/>
      </c>
      <c r="L23" s="11" t="str">
        <f>IF(B23="","",TEXT(DATE(#REF!,MONTH(B23),1),"mmmm"))</f>
        <v/>
      </c>
      <c r="M23" s="10"/>
      <c r="N23" s="216"/>
      <c r="O23" s="114"/>
      <c r="P23" s="215"/>
      <c r="Q23" s="114"/>
      <c r="R23" s="116"/>
      <c r="S23" s="114"/>
    </row>
    <row r="24" spans="2:19" ht="16.5">
      <c r="B24" s="113"/>
      <c r="C24" s="114"/>
      <c r="D24" s="114"/>
      <c r="E24" s="114"/>
      <c r="F24" s="115"/>
      <c r="G24" s="114"/>
      <c r="H24" s="116"/>
      <c r="I24" s="114"/>
      <c r="J24" s="114"/>
      <c r="K24" s="9" t="str">
        <f t="shared" si="0"/>
        <v/>
      </c>
      <c r="L24" s="9" t="str">
        <f>IF(B24="","",TEXT(DATE(#REF!,MONTH(B24),1),"mmmm"))</f>
        <v/>
      </c>
      <c r="M24" s="10"/>
      <c r="N24" s="216"/>
      <c r="O24" s="114"/>
      <c r="P24" s="215"/>
      <c r="Q24" s="114"/>
      <c r="R24" s="116"/>
      <c r="S24" s="114"/>
    </row>
    <row r="25" spans="2:19" ht="16.5">
      <c r="B25" s="113"/>
      <c r="C25" s="114"/>
      <c r="D25" s="114"/>
      <c r="E25" s="114"/>
      <c r="F25" s="115"/>
      <c r="G25" s="114"/>
      <c r="H25" s="116"/>
      <c r="I25" s="114"/>
      <c r="J25" s="114"/>
      <c r="K25" s="11" t="str">
        <f t="shared" si="0"/>
        <v/>
      </c>
      <c r="L25" s="11" t="str">
        <f>IF(B25="","",TEXT(DATE(#REF!,MONTH(B25),1),"mmmm"))</f>
        <v/>
      </c>
      <c r="M25" s="10"/>
      <c r="N25" s="216"/>
      <c r="O25" s="114"/>
      <c r="P25" s="215"/>
      <c r="Q25" s="114"/>
      <c r="R25" s="116"/>
      <c r="S25" s="114"/>
    </row>
    <row r="26" spans="2:19" ht="16.5">
      <c r="B26" s="113"/>
      <c r="C26" s="114"/>
      <c r="D26" s="114"/>
      <c r="E26" s="114"/>
      <c r="F26" s="115"/>
      <c r="G26" s="114"/>
      <c r="H26" s="116"/>
      <c r="I26" s="114"/>
      <c r="J26" s="114"/>
      <c r="K26" s="9" t="str">
        <f t="shared" si="0"/>
        <v/>
      </c>
      <c r="L26" s="9" t="str">
        <f>IF(B26="","",TEXT(DATE(#REF!,MONTH(B26),1),"mmmm"))</f>
        <v/>
      </c>
      <c r="M26" s="10"/>
      <c r="N26" s="216"/>
      <c r="O26" s="114"/>
      <c r="P26" s="215"/>
      <c r="Q26" s="114"/>
      <c r="R26" s="116"/>
      <c r="S26" s="114"/>
    </row>
    <row r="27" spans="2:19" ht="16.5">
      <c r="B27" s="209"/>
      <c r="C27" s="203"/>
      <c r="D27" s="203"/>
      <c r="E27" s="203"/>
      <c r="F27" s="204"/>
      <c r="G27" s="203"/>
      <c r="H27" s="205"/>
      <c r="I27" s="203"/>
      <c r="J27" s="203"/>
      <c r="K27" s="11" t="str">
        <f t="shared" si="0"/>
        <v/>
      </c>
      <c r="L27" s="11" t="str">
        <f>IF(B27="","",TEXT(DATE(#REF!,MONTH(B27),1),"mmmm"))</f>
        <v/>
      </c>
      <c r="M27" s="10"/>
      <c r="N27" s="216"/>
      <c r="O27" s="114"/>
      <c r="P27" s="215"/>
      <c r="Q27" s="114"/>
      <c r="R27" s="116"/>
      <c r="S27" s="114"/>
    </row>
    <row r="28" spans="2:19" ht="16.5">
      <c r="B28" s="209"/>
      <c r="C28" s="203"/>
      <c r="D28" s="203"/>
      <c r="E28" s="203"/>
      <c r="F28" s="204"/>
      <c r="G28" s="203"/>
      <c r="H28" s="205"/>
      <c r="I28" s="203"/>
      <c r="J28" s="203"/>
      <c r="K28" s="9" t="str">
        <f t="shared" si="0"/>
        <v/>
      </c>
      <c r="L28" s="9" t="str">
        <f>IF(B28="","",TEXT(DATE(#REF!,MONTH(B28),1),"mmmm"))</f>
        <v/>
      </c>
      <c r="M28" s="10"/>
      <c r="N28" s="216"/>
      <c r="O28" s="114"/>
      <c r="P28" s="215"/>
      <c r="Q28" s="114"/>
      <c r="R28" s="116"/>
      <c r="S28" s="114"/>
    </row>
    <row r="29" spans="2:19" ht="16.5">
      <c r="B29" s="209"/>
      <c r="C29" s="203"/>
      <c r="D29" s="203"/>
      <c r="E29" s="203"/>
      <c r="F29" s="204"/>
      <c r="G29" s="203"/>
      <c r="H29" s="205"/>
      <c r="I29" s="203"/>
      <c r="J29" s="203"/>
      <c r="K29" s="11" t="str">
        <f t="shared" si="0"/>
        <v/>
      </c>
      <c r="L29" s="11" t="str">
        <f>IF(B29="","",TEXT(DATE(#REF!,MONTH(B29),1),"mmmm"))</f>
        <v/>
      </c>
      <c r="M29" s="10"/>
      <c r="N29" s="216"/>
      <c r="O29" s="114"/>
      <c r="P29" s="215"/>
      <c r="Q29" s="114"/>
      <c r="R29" s="116"/>
      <c r="S29" s="114"/>
    </row>
    <row r="30" spans="2:19" ht="16.5">
      <c r="B30" s="209"/>
      <c r="C30" s="203"/>
      <c r="D30" s="203"/>
      <c r="E30" s="203"/>
      <c r="F30" s="204"/>
      <c r="G30" s="203"/>
      <c r="H30" s="205"/>
      <c r="I30" s="203"/>
      <c r="J30" s="203"/>
      <c r="K30" s="9" t="str">
        <f t="shared" si="0"/>
        <v/>
      </c>
      <c r="L30" s="9" t="str">
        <f>IF(B30="","",TEXT(DATE(#REF!,MONTH(B30),1),"mmmm"))</f>
        <v/>
      </c>
      <c r="M30" s="10"/>
      <c r="N30" s="216"/>
      <c r="O30" s="114"/>
      <c r="P30" s="215"/>
      <c r="Q30" s="114"/>
      <c r="R30" s="116"/>
      <c r="S30" s="114"/>
    </row>
    <row r="31" spans="2:19" ht="16.5">
      <c r="B31" s="209"/>
      <c r="C31" s="203"/>
      <c r="D31" s="203"/>
      <c r="E31" s="203"/>
      <c r="F31" s="204"/>
      <c r="G31" s="203"/>
      <c r="H31" s="205"/>
      <c r="I31" s="203"/>
      <c r="J31" s="203"/>
      <c r="K31" s="11" t="str">
        <f t="shared" si="0"/>
        <v/>
      </c>
      <c r="L31" s="11" t="str">
        <f>IF(B31="","",TEXT(DATE(#REF!,MONTH(B31),1),"mmmm"))</f>
        <v/>
      </c>
      <c r="M31" s="10"/>
      <c r="N31" s="216"/>
      <c r="O31" s="114"/>
      <c r="P31" s="215"/>
      <c r="Q31" s="114"/>
      <c r="R31" s="116"/>
      <c r="S31" s="114"/>
    </row>
    <row r="32" spans="2:19" ht="16.5">
      <c r="B32" s="209"/>
      <c r="C32" s="203"/>
      <c r="D32" s="203"/>
      <c r="E32" s="203"/>
      <c r="F32" s="204"/>
      <c r="G32" s="203"/>
      <c r="H32" s="205"/>
      <c r="I32" s="203"/>
      <c r="J32" s="203"/>
      <c r="K32" s="9" t="str">
        <f t="shared" si="0"/>
        <v/>
      </c>
      <c r="L32" s="9" t="str">
        <f>IF(B32="","",TEXT(DATE(#REF!,MONTH(B32),1),"mmmm"))</f>
        <v/>
      </c>
      <c r="M32" s="10"/>
      <c r="N32" s="217"/>
      <c r="O32" s="218"/>
      <c r="P32" s="219"/>
      <c r="Q32" s="218"/>
      <c r="R32" s="220"/>
      <c r="S32" s="218"/>
    </row>
    <row r="33" spans="2:19" ht="16.5">
      <c r="B33" s="209"/>
      <c r="C33" s="203"/>
      <c r="D33" s="203"/>
      <c r="E33" s="203"/>
      <c r="F33" s="204"/>
      <c r="G33" s="203"/>
      <c r="H33" s="205"/>
      <c r="I33" s="203"/>
      <c r="J33" s="203"/>
      <c r="K33" s="11" t="str">
        <f t="shared" si="0"/>
        <v/>
      </c>
      <c r="L33" s="11" t="str">
        <f>IF(B33="","",TEXT(DATE(#REF!,MONTH(B33),1),"mmmm"))</f>
        <v/>
      </c>
      <c r="M33" s="10"/>
      <c r="N33" s="217"/>
      <c r="O33" s="218"/>
      <c r="P33" s="219"/>
      <c r="Q33" s="218"/>
      <c r="R33" s="220"/>
      <c r="S33" s="218"/>
    </row>
    <row r="34" spans="2:19">
      <c r="B34" s="206"/>
      <c r="C34" s="206"/>
      <c r="D34" s="206"/>
      <c r="E34" s="206"/>
      <c r="F34" s="207"/>
      <c r="G34" s="206"/>
      <c r="H34" s="208"/>
      <c r="I34" s="206"/>
      <c r="J34" s="206"/>
      <c r="K34" s="12" t="str">
        <f t="shared" si="0"/>
        <v/>
      </c>
      <c r="L34" s="12" t="str">
        <f>IF(B34="","",TEXT(DATE(#REF!,MONTH(B34),1),"mmmm"))</f>
        <v/>
      </c>
      <c r="M34" s="10"/>
      <c r="N34" s="217"/>
      <c r="O34" s="218"/>
      <c r="P34" s="219"/>
      <c r="Q34" s="218"/>
      <c r="R34" s="220"/>
      <c r="S34" s="218"/>
    </row>
    <row r="35" spans="2:19" ht="18">
      <c r="B35" s="198" t="s">
        <v>22</v>
      </c>
      <c r="C35" s="198"/>
      <c r="D35" s="199" t="s">
        <v>23</v>
      </c>
      <c r="E35" s="104"/>
      <c r="F35" s="104"/>
      <c r="G35" s="200" t="s">
        <v>24</v>
      </c>
      <c r="H35" s="201"/>
      <c r="I35" s="201"/>
      <c r="J35" s="202"/>
      <c r="N35" s="213" t="s">
        <v>25</v>
      </c>
      <c r="O35" s="214"/>
      <c r="P35" s="14"/>
      <c r="Q35" s="151" t="s">
        <v>26</v>
      </c>
      <c r="R35" s="151"/>
      <c r="S35" s="151"/>
    </row>
    <row r="36" spans="2:19" ht="15" customHeight="1">
      <c r="B36" s="123">
        <f>SUMIF(L:L,C4,F:F)+SUMIF(L:L,"",F:F)</f>
        <v>0</v>
      </c>
      <c r="C36" s="124"/>
      <c r="D36" s="102">
        <f>-SUMIFS(F:F,H:H,"&lt;&gt;"&amp;"",J:J,"&lt;&gt;"&amp;"Sim")</f>
        <v>0</v>
      </c>
      <c r="E36" s="2"/>
      <c r="G36" s="125">
        <f>SUMIF(J12:J34,"Sim",F12:F34)</f>
        <v>0</v>
      </c>
      <c r="H36" s="126"/>
      <c r="I36" s="126"/>
      <c r="J36" s="127"/>
      <c r="N36" s="132">
        <f>SUM(Set!$P$12:$P$34)</f>
        <v>0</v>
      </c>
      <c r="O36" s="133"/>
      <c r="P36" s="37"/>
      <c r="Q36" s="137">
        <f>SUMIF(Set!$S$12:$S$34,"Sim",Set!$P$12:$P$34)</f>
        <v>0</v>
      </c>
      <c r="R36" s="137"/>
      <c r="S36" s="137"/>
    </row>
    <row r="37" spans="2:19" ht="15" customHeight="1">
      <c r="B37" s="124"/>
      <c r="C37" s="124"/>
      <c r="D37" s="103" t="s">
        <v>27</v>
      </c>
      <c r="E37" s="2"/>
      <c r="G37" s="125"/>
      <c r="H37" s="128"/>
      <c r="I37" s="128"/>
      <c r="J37" s="127"/>
      <c r="N37" s="134"/>
      <c r="O37" s="133"/>
      <c r="P37" s="37"/>
      <c r="Q37" s="137"/>
      <c r="R37" s="137"/>
      <c r="S37" s="137"/>
    </row>
    <row r="38" spans="2:19" ht="15" customHeight="1">
      <c r="B38" s="124"/>
      <c r="C38" s="124"/>
      <c r="D38" s="102">
        <f>SUMIFS(F:F,H:H,"&lt;&gt;"&amp;"",J:J,"Sim",L:L,"&lt;&gt;"&amp;$C$4)</f>
        <v>0</v>
      </c>
      <c r="E38" s="2"/>
      <c r="G38" s="129"/>
      <c r="H38" s="130"/>
      <c r="I38" s="130"/>
      <c r="J38" s="131"/>
      <c r="N38" s="135"/>
      <c r="O38" s="136"/>
      <c r="P38" s="37"/>
      <c r="Q38" s="137"/>
      <c r="R38" s="137"/>
      <c r="S38" s="137"/>
    </row>
    <row r="40" spans="2:19">
      <c r="H40" s="1"/>
    </row>
    <row r="41" spans="2:19">
      <c r="H41" s="1"/>
    </row>
    <row r="42" spans="2:19">
      <c r="H42" s="1"/>
    </row>
    <row r="43" spans="2:19">
      <c r="H43" s="1"/>
    </row>
    <row r="44" spans="2:19">
      <c r="H44" s="1"/>
    </row>
    <row r="45" spans="2:19">
      <c r="H45" s="1"/>
    </row>
    <row r="46" spans="2:19">
      <c r="H46" s="1"/>
    </row>
  </sheetData>
  <mergeCells count="14">
    <mergeCell ref="B35:C35"/>
    <mergeCell ref="G35:J35"/>
    <mergeCell ref="N35:O35"/>
    <mergeCell ref="Q35:S35"/>
    <mergeCell ref="B36:C38"/>
    <mergeCell ref="G36:J38"/>
    <mergeCell ref="N36:O38"/>
    <mergeCell ref="Q36:S38"/>
    <mergeCell ref="B9:J10"/>
    <mergeCell ref="N9:S10"/>
    <mergeCell ref="B1:S2"/>
    <mergeCell ref="C4:D4"/>
    <mergeCell ref="N4:S4"/>
    <mergeCell ref="C7:D7"/>
  </mergeCells>
  <conditionalFormatting sqref="D36 D38">
    <cfRule type="cellIs" dxfId="29" priority="1" operator="lessThan">
      <formula>0</formula>
    </cfRule>
  </conditionalFormatting>
  <conditionalFormatting sqref="J1:J1048576">
    <cfRule type="containsText" dxfId="28" priority="6" operator="containsText" text="Não">
      <formula>NOT(ISERROR(SEARCH("Não",J1)))</formula>
    </cfRule>
    <cfRule type="containsText" dxfId="27" priority="7" operator="containsText" text="Sim">
      <formula>NOT(ISERROR(SEARCH("Sim",J1)))</formula>
    </cfRule>
  </conditionalFormatting>
  <conditionalFormatting sqref="S1:S1048576">
    <cfRule type="containsText" dxfId="26" priority="2" operator="containsText" text="Não">
      <formula>NOT(ISERROR(SEARCH("Não",S1)))</formula>
    </cfRule>
    <cfRule type="containsText" dxfId="25" priority="3" operator="containsText" text="Sim">
      <formula>NOT(ISERROR(SEARCH("Sim",S1)))</formula>
    </cfRule>
  </conditionalFormatting>
  <dataValidations count="5">
    <dataValidation type="list" allowBlank="1" showInputMessage="1" showErrorMessage="1" sqref="E12:E34" xr:uid="{00000000-0002-0000-0800-000000000000}">
      <formula1>"Comércio,Indústria,Transporte intermunicipais e interestaduais,Fornecimento de refeições,Serviço"</formula1>
    </dataValidation>
    <dataValidation type="list" allowBlank="1" showInputMessage="1" showErrorMessage="1" sqref="C4:D5" xr:uid="{00000000-0002-0000-0800-000002000000}">
      <formula1>"Janeiro,Fevereiro,Março,Abril,Maio,Junho,Julho,Agosto,Setembro,Outubro,Novembro,Dezembro"</formula1>
    </dataValidation>
    <dataValidation type="list" allowBlank="1" showInputMessage="1" showErrorMessage="1" sqref="G12:G34" xr:uid="{00000000-0002-0000-0800-000003000000}">
      <formula1>"Dinheiro,Boleto,Cartão de débito,Cartão de crédito,Cheque,Pix,Outros"</formula1>
    </dataValidation>
    <dataValidation type="list" allowBlank="1" showInputMessage="1" showErrorMessage="1" sqref="S12:S34 I12:J34" xr:uid="{00000000-0002-0000-0800-000004000000}">
      <formula1>"Sim,Não,-"</formula1>
    </dataValidation>
    <dataValidation type="list" allowBlank="1" showInputMessage="1" showErrorMessage="1" sqref="Q12:Q34" xr:uid="{00000000-0002-0000-0800-000005000000}">
      <formula1>"Dinheiro,Cartão de débito,Cartão de crédito,Cheque,Pix,Outros"</formula1>
    </dataValidation>
  </dataValidations>
  <pageMargins left="0.511811024" right="0.511811024" top="0.78740157499999996" bottom="0.78740157499999996" header="0.31496062000000002" footer="0.31496062000000002"/>
  <pageSetup paperSize="9" scale="54" orientation="landscape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B1:AA46"/>
  <sheetViews>
    <sheetView showGridLines="0" topLeftCell="E1" zoomScale="85" zoomScaleNormal="85" workbookViewId="0">
      <pane ySplit="11" topLeftCell="A12" activePane="bottomLeft" state="frozen"/>
      <selection activeCell="E31" sqref="E31"/>
      <selection pane="bottomLeft" activeCell="N12" sqref="N12:S34"/>
    </sheetView>
  </sheetViews>
  <sheetFormatPr defaultColWidth="9.140625" defaultRowHeight="15"/>
  <cols>
    <col min="1" max="1" width="9.140625" style="1"/>
    <col min="2" max="2" width="12.85546875" style="1" customWidth="1"/>
    <col min="3" max="3" width="9.42578125" style="1" customWidth="1"/>
    <col min="4" max="4" width="48.85546875" style="1" customWidth="1"/>
    <col min="5" max="5" width="8.85546875" style="1" customWidth="1"/>
    <col min="6" max="6" width="14.85546875" style="2" bestFit="1" customWidth="1"/>
    <col min="7" max="7" width="16.28515625" style="1" customWidth="1"/>
    <col min="8" max="8" width="11.42578125" style="3" customWidth="1"/>
    <col min="9" max="9" width="8.42578125" style="1" customWidth="1"/>
    <col min="10" max="10" width="11.42578125" style="1" customWidth="1"/>
    <col min="11" max="12" width="11.7109375" style="1" hidden="1" customWidth="1"/>
    <col min="13" max="13" width="6.28515625" style="1" customWidth="1"/>
    <col min="14" max="14" width="11.42578125" style="1" customWidth="1"/>
    <col min="15" max="15" width="30.42578125" style="1" customWidth="1"/>
    <col min="16" max="16" width="14.28515625" style="5" bestFit="1" customWidth="1"/>
    <col min="17" max="19" width="14.7109375" style="1" customWidth="1"/>
    <col min="20" max="16384" width="9.140625" style="1"/>
  </cols>
  <sheetData>
    <row r="1" spans="2:27"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</row>
    <row r="2" spans="2:27" ht="43.5" customHeight="1"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</row>
    <row r="3" spans="2:27" ht="6.75" customHeight="1"/>
    <row r="4" spans="2:27" ht="24" customHeight="1">
      <c r="B4" s="105" t="s">
        <v>0</v>
      </c>
      <c r="C4" s="118" t="s">
        <v>36</v>
      </c>
      <c r="D4" s="119"/>
      <c r="K4" s="59"/>
      <c r="L4" s="59"/>
      <c r="M4" s="59"/>
      <c r="N4" s="120"/>
      <c r="O4" s="120"/>
      <c r="P4" s="120"/>
      <c r="Q4" s="120"/>
      <c r="R4" s="120"/>
      <c r="S4" s="120"/>
    </row>
    <row r="5" spans="2:27" ht="3" customHeight="1">
      <c r="B5" s="77"/>
      <c r="C5" s="76"/>
      <c r="D5" s="76"/>
      <c r="K5" s="59"/>
      <c r="L5" s="59"/>
      <c r="M5" s="59"/>
      <c r="N5" s="58"/>
      <c r="O5" s="58"/>
      <c r="P5" s="58"/>
      <c r="Q5" s="58"/>
      <c r="R5" s="58"/>
      <c r="S5" s="58"/>
    </row>
    <row r="6" spans="2:27" ht="3.75" customHeight="1">
      <c r="B6" s="77"/>
      <c r="C6" s="75"/>
      <c r="D6" s="75"/>
      <c r="H6" s="7"/>
      <c r="I6" s="8"/>
      <c r="J6" s="8"/>
      <c r="R6" s="57"/>
      <c r="S6" s="57"/>
      <c r="T6" s="57"/>
      <c r="U6" s="57"/>
      <c r="V6" s="57"/>
      <c r="W6" s="57"/>
      <c r="X6" s="57"/>
      <c r="Y6" s="57"/>
      <c r="Z6" s="57"/>
      <c r="AA6" s="57"/>
    </row>
    <row r="7" spans="2:27" ht="36" customHeight="1">
      <c r="B7" s="106" t="s">
        <v>3</v>
      </c>
      <c r="C7" s="121" t="s">
        <v>4</v>
      </c>
      <c r="D7" s="122"/>
    </row>
    <row r="8" spans="2:27" ht="8.25" customHeight="1">
      <c r="B8" s="4"/>
    </row>
    <row r="9" spans="2:27" ht="15" customHeight="1">
      <c r="B9" s="138" t="s">
        <v>5</v>
      </c>
      <c r="C9" s="138"/>
      <c r="D9" s="138"/>
      <c r="E9" s="138"/>
      <c r="F9" s="138"/>
      <c r="G9" s="138"/>
      <c r="H9" s="138"/>
      <c r="I9" s="138"/>
      <c r="J9" s="138"/>
      <c r="N9" s="139" t="s">
        <v>6</v>
      </c>
      <c r="O9" s="140"/>
      <c r="P9" s="140"/>
      <c r="Q9" s="140"/>
      <c r="R9" s="140"/>
      <c r="S9" s="141"/>
    </row>
    <row r="10" spans="2:27" ht="11.25" customHeight="1">
      <c r="B10" s="138"/>
      <c r="C10" s="138"/>
      <c r="D10" s="138"/>
      <c r="E10" s="138"/>
      <c r="F10" s="138"/>
      <c r="G10" s="138"/>
      <c r="H10" s="138"/>
      <c r="I10" s="138"/>
      <c r="J10" s="138"/>
      <c r="N10" s="142"/>
      <c r="O10" s="143"/>
      <c r="P10" s="143"/>
      <c r="Q10" s="143"/>
      <c r="R10" s="143"/>
      <c r="S10" s="144"/>
    </row>
    <row r="11" spans="2:27" s="5" customFormat="1" ht="52.5" customHeight="1">
      <c r="B11" s="110" t="s">
        <v>7</v>
      </c>
      <c r="C11" s="110" t="s">
        <v>8</v>
      </c>
      <c r="D11" s="110" t="s">
        <v>9</v>
      </c>
      <c r="E11" s="110" t="s">
        <v>10</v>
      </c>
      <c r="F11" s="111" t="s">
        <v>11</v>
      </c>
      <c r="G11" s="110" t="s">
        <v>12</v>
      </c>
      <c r="H11" s="112" t="s">
        <v>13</v>
      </c>
      <c r="I11" s="110" t="s">
        <v>14</v>
      </c>
      <c r="J11" s="110" t="s">
        <v>15</v>
      </c>
      <c r="K11" s="38" t="s">
        <v>16</v>
      </c>
      <c r="L11" s="13" t="s">
        <v>17</v>
      </c>
      <c r="M11" s="14"/>
      <c r="N11" s="210" t="s">
        <v>18</v>
      </c>
      <c r="O11" s="211" t="s">
        <v>19</v>
      </c>
      <c r="P11" s="210" t="s">
        <v>11</v>
      </c>
      <c r="Q11" s="211" t="s">
        <v>20</v>
      </c>
      <c r="R11" s="212" t="s">
        <v>13</v>
      </c>
      <c r="S11" s="211" t="s">
        <v>21</v>
      </c>
    </row>
    <row r="12" spans="2:27" ht="18.95" customHeight="1">
      <c r="B12" s="113"/>
      <c r="C12" s="114"/>
      <c r="D12" s="114"/>
      <c r="E12" s="114"/>
      <c r="F12" s="115"/>
      <c r="G12" s="114"/>
      <c r="H12" s="116"/>
      <c r="I12" s="114"/>
      <c r="J12" s="114"/>
      <c r="K12" s="9" t="str">
        <f>IF(B12="","",YEAR(B12))</f>
        <v/>
      </c>
      <c r="L12" s="9" t="str">
        <f>IF(B12="","",TEXT(DATE(#REF!,MONTH(B12),1),"mmmm"))</f>
        <v/>
      </c>
      <c r="M12" s="10"/>
      <c r="N12" s="216"/>
      <c r="O12" s="114"/>
      <c r="P12" s="215"/>
      <c r="Q12" s="114"/>
      <c r="R12" s="116"/>
      <c r="S12" s="114"/>
    </row>
    <row r="13" spans="2:27" ht="21.95" customHeight="1">
      <c r="B13" s="113"/>
      <c r="C13" s="114"/>
      <c r="D13" s="114"/>
      <c r="E13" s="114"/>
      <c r="F13" s="115"/>
      <c r="G13" s="114"/>
      <c r="H13" s="116"/>
      <c r="I13" s="114"/>
      <c r="J13" s="114"/>
      <c r="K13" s="11" t="str">
        <f t="shared" ref="K13:K34" si="0">IF(B13="","",YEAR(B13))</f>
        <v/>
      </c>
      <c r="L13" s="11" t="str">
        <f>IF(B13="","",TEXT(DATE(#REF!,MONTH(B13),1),"mmmm"))</f>
        <v/>
      </c>
      <c r="M13" s="10"/>
      <c r="N13" s="216"/>
      <c r="O13" s="114"/>
      <c r="P13" s="215"/>
      <c r="Q13" s="114"/>
      <c r="R13" s="116"/>
      <c r="S13" s="114"/>
    </row>
    <row r="14" spans="2:27" ht="21.95" customHeight="1">
      <c r="B14" s="113"/>
      <c r="C14" s="114"/>
      <c r="D14" s="114"/>
      <c r="E14" s="114"/>
      <c r="F14" s="115"/>
      <c r="G14" s="114"/>
      <c r="H14" s="116"/>
      <c r="I14" s="114"/>
      <c r="J14" s="114"/>
      <c r="K14" s="9" t="str">
        <f t="shared" si="0"/>
        <v/>
      </c>
      <c r="L14" s="9" t="str">
        <f>IF(B14="","",TEXT(DATE(#REF!,MONTH(B14),1),"mmmm"))</f>
        <v/>
      </c>
      <c r="M14" s="10"/>
      <c r="N14" s="216"/>
      <c r="O14" s="114"/>
      <c r="P14" s="215"/>
      <c r="Q14" s="114"/>
      <c r="R14" s="116"/>
      <c r="S14" s="114"/>
    </row>
    <row r="15" spans="2:27" ht="23.1" customHeight="1">
      <c r="B15" s="113"/>
      <c r="C15" s="114"/>
      <c r="D15" s="114"/>
      <c r="E15" s="114"/>
      <c r="F15" s="115"/>
      <c r="G15" s="114"/>
      <c r="H15" s="116"/>
      <c r="I15" s="114"/>
      <c r="J15" s="114"/>
      <c r="K15" s="11" t="str">
        <f t="shared" si="0"/>
        <v/>
      </c>
      <c r="L15" s="11" t="str">
        <f>IF(B15="","",TEXT(DATE(#REF!,MONTH(B15),1),"mmmm"))</f>
        <v/>
      </c>
      <c r="M15" s="10"/>
      <c r="N15" s="216"/>
      <c r="O15" s="114"/>
      <c r="P15" s="215"/>
      <c r="Q15" s="114"/>
      <c r="R15" s="116"/>
      <c r="S15" s="114"/>
    </row>
    <row r="16" spans="2:27" ht="24" customHeight="1">
      <c r="B16" s="113"/>
      <c r="C16" s="114"/>
      <c r="D16" s="114"/>
      <c r="E16" s="114"/>
      <c r="F16" s="115"/>
      <c r="G16" s="114"/>
      <c r="H16" s="116"/>
      <c r="I16" s="114"/>
      <c r="J16" s="114"/>
      <c r="K16" s="9" t="str">
        <f t="shared" si="0"/>
        <v/>
      </c>
      <c r="L16" s="9" t="str">
        <f>IF(B16="","",TEXT(DATE(#REF!,MONTH(B16),1),"mmmm"))</f>
        <v/>
      </c>
      <c r="M16" s="10"/>
      <c r="N16" s="216"/>
      <c r="O16" s="114"/>
      <c r="P16" s="215"/>
      <c r="Q16" s="114"/>
      <c r="R16" s="116"/>
      <c r="S16" s="114"/>
    </row>
    <row r="17" spans="2:19" ht="24" customHeight="1">
      <c r="B17" s="113"/>
      <c r="C17" s="114"/>
      <c r="D17" s="114"/>
      <c r="E17" s="114"/>
      <c r="F17" s="115"/>
      <c r="G17" s="114"/>
      <c r="H17" s="116"/>
      <c r="I17" s="114"/>
      <c r="J17" s="114"/>
      <c r="K17" s="11" t="str">
        <f t="shared" si="0"/>
        <v/>
      </c>
      <c r="L17" s="11" t="str">
        <f>IF(B17="","",TEXT(DATE(#REF!,MONTH(B17),1),"mmmm"))</f>
        <v/>
      </c>
      <c r="M17" s="10"/>
      <c r="N17" s="216"/>
      <c r="O17" s="114"/>
      <c r="P17" s="215"/>
      <c r="Q17" s="114"/>
      <c r="R17" s="116"/>
      <c r="S17" s="114"/>
    </row>
    <row r="18" spans="2:19" ht="16.5">
      <c r="B18" s="113"/>
      <c r="C18" s="114"/>
      <c r="D18" s="114"/>
      <c r="E18" s="114"/>
      <c r="F18" s="115"/>
      <c r="G18" s="114"/>
      <c r="H18" s="116"/>
      <c r="I18" s="114"/>
      <c r="J18" s="114"/>
      <c r="K18" s="9" t="str">
        <f t="shared" si="0"/>
        <v/>
      </c>
      <c r="L18" s="9" t="str">
        <f>IF(B18="","",TEXT(DATE(#REF!,MONTH(B18),1),"mmmm"))</f>
        <v/>
      </c>
      <c r="M18" s="10"/>
      <c r="N18" s="216"/>
      <c r="O18" s="114"/>
      <c r="P18" s="215"/>
      <c r="Q18" s="114"/>
      <c r="R18" s="116"/>
      <c r="S18" s="114"/>
    </row>
    <row r="19" spans="2:19" ht="16.5">
      <c r="B19" s="113"/>
      <c r="C19" s="114"/>
      <c r="D19" s="114"/>
      <c r="E19" s="114"/>
      <c r="F19" s="115"/>
      <c r="G19" s="114"/>
      <c r="H19" s="116"/>
      <c r="I19" s="114"/>
      <c r="J19" s="114"/>
      <c r="K19" s="11" t="str">
        <f t="shared" si="0"/>
        <v/>
      </c>
      <c r="L19" s="11" t="str">
        <f>IF(B19="","",TEXT(DATE(#REF!,MONTH(B19),1),"mmmm"))</f>
        <v/>
      </c>
      <c r="M19" s="10"/>
      <c r="N19" s="216"/>
      <c r="O19" s="114"/>
      <c r="P19" s="215"/>
      <c r="Q19" s="114"/>
      <c r="R19" s="116"/>
      <c r="S19" s="114"/>
    </row>
    <row r="20" spans="2:19" ht="16.5">
      <c r="B20" s="113"/>
      <c r="C20" s="114"/>
      <c r="D20" s="114"/>
      <c r="E20" s="114"/>
      <c r="F20" s="115"/>
      <c r="G20" s="114"/>
      <c r="H20" s="116"/>
      <c r="I20" s="114"/>
      <c r="J20" s="114"/>
      <c r="K20" s="9" t="str">
        <f t="shared" si="0"/>
        <v/>
      </c>
      <c r="L20" s="9" t="str">
        <f>IF(B20="","",TEXT(DATE(#REF!,MONTH(B20),1),"mmmm"))</f>
        <v/>
      </c>
      <c r="M20" s="10"/>
      <c r="N20" s="216"/>
      <c r="O20" s="114"/>
      <c r="P20" s="215"/>
      <c r="Q20" s="114"/>
      <c r="R20" s="116"/>
      <c r="S20" s="114"/>
    </row>
    <row r="21" spans="2:19" ht="16.5">
      <c r="B21" s="113"/>
      <c r="C21" s="114"/>
      <c r="D21" s="114"/>
      <c r="E21" s="114"/>
      <c r="F21" s="115"/>
      <c r="G21" s="114"/>
      <c r="H21" s="116"/>
      <c r="I21" s="114"/>
      <c r="J21" s="114"/>
      <c r="K21" s="11" t="str">
        <f t="shared" si="0"/>
        <v/>
      </c>
      <c r="L21" s="11" t="str">
        <f>IF(B21="","",TEXT(DATE(#REF!,MONTH(B21),1),"mmmm"))</f>
        <v/>
      </c>
      <c r="M21" s="10"/>
      <c r="N21" s="216"/>
      <c r="O21" s="114"/>
      <c r="P21" s="215"/>
      <c r="Q21" s="114"/>
      <c r="R21" s="116"/>
      <c r="S21" s="114"/>
    </row>
    <row r="22" spans="2:19" ht="16.5">
      <c r="B22" s="113"/>
      <c r="C22" s="114"/>
      <c r="D22" s="114"/>
      <c r="E22" s="114"/>
      <c r="F22" s="115"/>
      <c r="G22" s="114"/>
      <c r="H22" s="116"/>
      <c r="I22" s="114"/>
      <c r="J22" s="114"/>
      <c r="K22" s="9" t="str">
        <f t="shared" si="0"/>
        <v/>
      </c>
      <c r="L22" s="9" t="str">
        <f>IF(B22="","",TEXT(DATE(#REF!,MONTH(B22),1),"mmmm"))</f>
        <v/>
      </c>
      <c r="M22" s="10"/>
      <c r="N22" s="216"/>
      <c r="O22" s="114"/>
      <c r="P22" s="215"/>
      <c r="Q22" s="114"/>
      <c r="R22" s="116"/>
      <c r="S22" s="114"/>
    </row>
    <row r="23" spans="2:19" ht="16.5">
      <c r="B23" s="113"/>
      <c r="C23" s="114"/>
      <c r="D23" s="114"/>
      <c r="E23" s="114"/>
      <c r="F23" s="115"/>
      <c r="G23" s="114"/>
      <c r="H23" s="116"/>
      <c r="I23" s="114"/>
      <c r="J23" s="114"/>
      <c r="K23" s="11" t="str">
        <f t="shared" si="0"/>
        <v/>
      </c>
      <c r="L23" s="11" t="str">
        <f>IF(B23="","",TEXT(DATE(#REF!,MONTH(B23),1),"mmmm"))</f>
        <v/>
      </c>
      <c r="M23" s="10"/>
      <c r="N23" s="216"/>
      <c r="O23" s="114"/>
      <c r="P23" s="215"/>
      <c r="Q23" s="114"/>
      <c r="R23" s="116"/>
      <c r="S23" s="114"/>
    </row>
    <row r="24" spans="2:19" ht="16.5">
      <c r="B24" s="113"/>
      <c r="C24" s="114"/>
      <c r="D24" s="114"/>
      <c r="E24" s="114"/>
      <c r="F24" s="115"/>
      <c r="G24" s="114"/>
      <c r="H24" s="116"/>
      <c r="I24" s="114"/>
      <c r="J24" s="114"/>
      <c r="K24" s="9" t="str">
        <f t="shared" si="0"/>
        <v/>
      </c>
      <c r="L24" s="9" t="str">
        <f>IF(B24="","",TEXT(DATE(#REF!,MONTH(B24),1),"mmmm"))</f>
        <v/>
      </c>
      <c r="M24" s="10"/>
      <c r="N24" s="216"/>
      <c r="O24" s="114"/>
      <c r="P24" s="215"/>
      <c r="Q24" s="114"/>
      <c r="R24" s="116"/>
      <c r="S24" s="114"/>
    </row>
    <row r="25" spans="2:19" ht="16.5">
      <c r="B25" s="113"/>
      <c r="C25" s="114"/>
      <c r="D25" s="114"/>
      <c r="E25" s="114"/>
      <c r="F25" s="115"/>
      <c r="G25" s="114"/>
      <c r="H25" s="116"/>
      <c r="I25" s="114"/>
      <c r="J25" s="114"/>
      <c r="K25" s="11" t="str">
        <f t="shared" si="0"/>
        <v/>
      </c>
      <c r="L25" s="11" t="str">
        <f>IF(B25="","",TEXT(DATE(#REF!,MONTH(B25),1),"mmmm"))</f>
        <v/>
      </c>
      <c r="M25" s="10"/>
      <c r="N25" s="216"/>
      <c r="O25" s="114"/>
      <c r="P25" s="215"/>
      <c r="Q25" s="114"/>
      <c r="R25" s="116"/>
      <c r="S25" s="114"/>
    </row>
    <row r="26" spans="2:19" ht="16.5">
      <c r="B26" s="113"/>
      <c r="C26" s="114"/>
      <c r="D26" s="114"/>
      <c r="E26" s="114"/>
      <c r="F26" s="115"/>
      <c r="G26" s="114"/>
      <c r="H26" s="116"/>
      <c r="I26" s="114"/>
      <c r="J26" s="114"/>
      <c r="K26" s="9" t="str">
        <f t="shared" si="0"/>
        <v/>
      </c>
      <c r="L26" s="9" t="str">
        <f>IF(B26="","",TEXT(DATE(#REF!,MONTH(B26),1),"mmmm"))</f>
        <v/>
      </c>
      <c r="M26" s="10"/>
      <c r="N26" s="216"/>
      <c r="O26" s="114"/>
      <c r="P26" s="215"/>
      <c r="Q26" s="114"/>
      <c r="R26" s="116"/>
      <c r="S26" s="114"/>
    </row>
    <row r="27" spans="2:19" ht="16.5">
      <c r="B27" s="209"/>
      <c r="C27" s="203"/>
      <c r="D27" s="203"/>
      <c r="E27" s="203"/>
      <c r="F27" s="204"/>
      <c r="G27" s="203"/>
      <c r="H27" s="205"/>
      <c r="I27" s="203"/>
      <c r="J27" s="203"/>
      <c r="K27" s="11" t="str">
        <f t="shared" si="0"/>
        <v/>
      </c>
      <c r="L27" s="11" t="str">
        <f>IF(B27="","",TEXT(DATE(#REF!,MONTH(B27),1),"mmmm"))</f>
        <v/>
      </c>
      <c r="M27" s="10"/>
      <c r="N27" s="216"/>
      <c r="O27" s="114"/>
      <c r="P27" s="215"/>
      <c r="Q27" s="114"/>
      <c r="R27" s="116"/>
      <c r="S27" s="114"/>
    </row>
    <row r="28" spans="2:19" ht="16.5">
      <c r="B28" s="209"/>
      <c r="C28" s="203"/>
      <c r="D28" s="203"/>
      <c r="E28" s="203"/>
      <c r="F28" s="204"/>
      <c r="G28" s="203"/>
      <c r="H28" s="205"/>
      <c r="I28" s="203"/>
      <c r="J28" s="203"/>
      <c r="K28" s="9" t="str">
        <f t="shared" si="0"/>
        <v/>
      </c>
      <c r="L28" s="9" t="str">
        <f>IF(B28="","",TEXT(DATE(#REF!,MONTH(B28),1),"mmmm"))</f>
        <v/>
      </c>
      <c r="M28" s="10"/>
      <c r="N28" s="216"/>
      <c r="O28" s="114"/>
      <c r="P28" s="215"/>
      <c r="Q28" s="114"/>
      <c r="R28" s="116"/>
      <c r="S28" s="114"/>
    </row>
    <row r="29" spans="2:19" ht="16.5">
      <c r="B29" s="209"/>
      <c r="C29" s="203"/>
      <c r="D29" s="203"/>
      <c r="E29" s="203"/>
      <c r="F29" s="204"/>
      <c r="G29" s="203"/>
      <c r="H29" s="205"/>
      <c r="I29" s="203"/>
      <c r="J29" s="203"/>
      <c r="K29" s="11" t="str">
        <f t="shared" si="0"/>
        <v/>
      </c>
      <c r="L29" s="11" t="str">
        <f>IF(B29="","",TEXT(DATE(#REF!,MONTH(B29),1),"mmmm"))</f>
        <v/>
      </c>
      <c r="M29" s="10"/>
      <c r="N29" s="216"/>
      <c r="O29" s="114"/>
      <c r="P29" s="215"/>
      <c r="Q29" s="114"/>
      <c r="R29" s="116"/>
      <c r="S29" s="114"/>
    </row>
    <row r="30" spans="2:19" ht="16.5">
      <c r="B30" s="209"/>
      <c r="C30" s="203"/>
      <c r="D30" s="203"/>
      <c r="E30" s="203"/>
      <c r="F30" s="204"/>
      <c r="G30" s="203"/>
      <c r="H30" s="205"/>
      <c r="I30" s="203"/>
      <c r="J30" s="203"/>
      <c r="K30" s="9" t="str">
        <f t="shared" si="0"/>
        <v/>
      </c>
      <c r="L30" s="9" t="str">
        <f>IF(B30="","",TEXT(DATE(#REF!,MONTH(B30),1),"mmmm"))</f>
        <v/>
      </c>
      <c r="M30" s="10"/>
      <c r="N30" s="216"/>
      <c r="O30" s="114"/>
      <c r="P30" s="215"/>
      <c r="Q30" s="114"/>
      <c r="R30" s="116"/>
      <c r="S30" s="114"/>
    </row>
    <row r="31" spans="2:19" ht="16.5">
      <c r="B31" s="209"/>
      <c r="C31" s="203"/>
      <c r="D31" s="203"/>
      <c r="E31" s="203"/>
      <c r="F31" s="204"/>
      <c r="G31" s="203"/>
      <c r="H31" s="205"/>
      <c r="I31" s="203"/>
      <c r="J31" s="203"/>
      <c r="K31" s="11" t="str">
        <f t="shared" si="0"/>
        <v/>
      </c>
      <c r="L31" s="11" t="str">
        <f>IF(B31="","",TEXT(DATE(#REF!,MONTH(B31),1),"mmmm"))</f>
        <v/>
      </c>
      <c r="M31" s="10"/>
      <c r="N31" s="216"/>
      <c r="O31" s="114"/>
      <c r="P31" s="215"/>
      <c r="Q31" s="114"/>
      <c r="R31" s="116"/>
      <c r="S31" s="114"/>
    </row>
    <row r="32" spans="2:19" ht="16.5">
      <c r="B32" s="209"/>
      <c r="C32" s="203"/>
      <c r="D32" s="203"/>
      <c r="E32" s="203"/>
      <c r="F32" s="204"/>
      <c r="G32" s="203"/>
      <c r="H32" s="205"/>
      <c r="I32" s="203"/>
      <c r="J32" s="203"/>
      <c r="K32" s="9" t="str">
        <f t="shared" si="0"/>
        <v/>
      </c>
      <c r="L32" s="9" t="str">
        <f>IF(B32="","",TEXT(DATE(#REF!,MONTH(B32),1),"mmmm"))</f>
        <v/>
      </c>
      <c r="M32" s="10"/>
      <c r="N32" s="217"/>
      <c r="O32" s="218"/>
      <c r="P32" s="219"/>
      <c r="Q32" s="218"/>
      <c r="R32" s="220"/>
      <c r="S32" s="218"/>
    </row>
    <row r="33" spans="2:19" ht="16.5">
      <c r="B33" s="209"/>
      <c r="C33" s="203"/>
      <c r="D33" s="203"/>
      <c r="E33" s="203"/>
      <c r="F33" s="204"/>
      <c r="G33" s="203"/>
      <c r="H33" s="205"/>
      <c r="I33" s="203"/>
      <c r="J33" s="203"/>
      <c r="K33" s="11" t="str">
        <f t="shared" si="0"/>
        <v/>
      </c>
      <c r="L33" s="11" t="str">
        <f>IF(B33="","",TEXT(DATE(#REF!,MONTH(B33),1),"mmmm"))</f>
        <v/>
      </c>
      <c r="M33" s="10"/>
      <c r="N33" s="217"/>
      <c r="O33" s="218"/>
      <c r="P33" s="219"/>
      <c r="Q33" s="218"/>
      <c r="R33" s="220"/>
      <c r="S33" s="218"/>
    </row>
    <row r="34" spans="2:19">
      <c r="B34" s="206"/>
      <c r="C34" s="206"/>
      <c r="D34" s="206"/>
      <c r="E34" s="206"/>
      <c r="F34" s="207"/>
      <c r="G34" s="206"/>
      <c r="H34" s="208"/>
      <c r="I34" s="206"/>
      <c r="J34" s="206"/>
      <c r="K34" s="12" t="str">
        <f t="shared" si="0"/>
        <v/>
      </c>
      <c r="L34" s="12" t="str">
        <f>IF(B34="","",TEXT(DATE(#REF!,MONTH(B34),1),"mmmm"))</f>
        <v/>
      </c>
      <c r="M34" s="10"/>
      <c r="N34" s="217"/>
      <c r="O34" s="218"/>
      <c r="P34" s="219"/>
      <c r="Q34" s="218"/>
      <c r="R34" s="220"/>
      <c r="S34" s="218"/>
    </row>
    <row r="35" spans="2:19" ht="18">
      <c r="B35" s="198" t="s">
        <v>22</v>
      </c>
      <c r="C35" s="198"/>
      <c r="D35" s="199" t="s">
        <v>23</v>
      </c>
      <c r="E35" s="104"/>
      <c r="F35" s="104"/>
      <c r="G35" s="200" t="s">
        <v>24</v>
      </c>
      <c r="H35" s="201"/>
      <c r="I35" s="201"/>
      <c r="J35" s="202"/>
      <c r="N35" s="213" t="s">
        <v>25</v>
      </c>
      <c r="O35" s="214"/>
      <c r="P35" s="14"/>
      <c r="Q35" s="151" t="s">
        <v>26</v>
      </c>
      <c r="R35" s="151"/>
      <c r="S35" s="151"/>
    </row>
    <row r="36" spans="2:19" ht="15" customHeight="1">
      <c r="B36" s="123">
        <f>SUMIF(L:L,C4,F:F)+SUMIF(L:L,"",F:F)</f>
        <v>0</v>
      </c>
      <c r="C36" s="124"/>
      <c r="D36" s="102">
        <f>-SUMIFS(F:F,H:H,"&lt;&gt;"&amp;"",J:J,"&lt;&gt;"&amp;"Sim")</f>
        <v>0</v>
      </c>
      <c r="E36" s="2"/>
      <c r="G36" s="125">
        <f>SUMIF(J12:J34,"Sim",F12:F34)</f>
        <v>0</v>
      </c>
      <c r="H36" s="126"/>
      <c r="I36" s="126"/>
      <c r="J36" s="127"/>
      <c r="N36" s="132">
        <f>SUM(Out!$P$12:$P$34)</f>
        <v>0</v>
      </c>
      <c r="O36" s="133"/>
      <c r="P36" s="37"/>
      <c r="Q36" s="137">
        <f>SUMIF(Out!$S$12:$S$34,"Sim",Out!$P$12:$P$34)</f>
        <v>0</v>
      </c>
      <c r="R36" s="137"/>
      <c r="S36" s="137"/>
    </row>
    <row r="37" spans="2:19" ht="15" customHeight="1">
      <c r="B37" s="124"/>
      <c r="C37" s="124"/>
      <c r="D37" s="103" t="s">
        <v>27</v>
      </c>
      <c r="E37" s="2"/>
      <c r="G37" s="125"/>
      <c r="H37" s="128"/>
      <c r="I37" s="128"/>
      <c r="J37" s="127"/>
      <c r="N37" s="134"/>
      <c r="O37" s="133"/>
      <c r="P37" s="37"/>
      <c r="Q37" s="137"/>
      <c r="R37" s="137"/>
      <c r="S37" s="137"/>
    </row>
    <row r="38" spans="2:19" ht="15" customHeight="1">
      <c r="B38" s="124"/>
      <c r="C38" s="124"/>
      <c r="D38" s="102">
        <f>SUMIFS(F:F,H:H,"&lt;&gt;"&amp;"",J:J,"Sim",L:L,"&lt;&gt;"&amp;$C$4)</f>
        <v>0</v>
      </c>
      <c r="E38" s="2"/>
      <c r="G38" s="129"/>
      <c r="H38" s="130"/>
      <c r="I38" s="130"/>
      <c r="J38" s="131"/>
      <c r="N38" s="135"/>
      <c r="O38" s="136"/>
      <c r="P38" s="37"/>
      <c r="Q38" s="137"/>
      <c r="R38" s="137"/>
      <c r="S38" s="137"/>
    </row>
    <row r="40" spans="2:19">
      <c r="H40" s="1"/>
    </row>
    <row r="41" spans="2:19">
      <c r="H41" s="1"/>
    </row>
    <row r="42" spans="2:19">
      <c r="H42" s="1"/>
    </row>
    <row r="43" spans="2:19">
      <c r="H43" s="1"/>
    </row>
    <row r="44" spans="2:19">
      <c r="H44" s="1"/>
    </row>
    <row r="45" spans="2:19">
      <c r="H45" s="1"/>
    </row>
    <row r="46" spans="2:19">
      <c r="H46" s="1"/>
    </row>
  </sheetData>
  <mergeCells count="14">
    <mergeCell ref="B35:C35"/>
    <mergeCell ref="G35:J35"/>
    <mergeCell ref="N35:O35"/>
    <mergeCell ref="Q35:S35"/>
    <mergeCell ref="B36:C38"/>
    <mergeCell ref="G36:J38"/>
    <mergeCell ref="N36:O38"/>
    <mergeCell ref="Q36:S38"/>
    <mergeCell ref="B9:J10"/>
    <mergeCell ref="N9:S10"/>
    <mergeCell ref="B1:S2"/>
    <mergeCell ref="C4:D4"/>
    <mergeCell ref="N4:S4"/>
    <mergeCell ref="C7:D7"/>
  </mergeCells>
  <conditionalFormatting sqref="D36 D38">
    <cfRule type="cellIs" dxfId="24" priority="1" operator="lessThan">
      <formula>0</formula>
    </cfRule>
  </conditionalFormatting>
  <conditionalFormatting sqref="J1:J1048576">
    <cfRule type="containsText" dxfId="23" priority="6" operator="containsText" text="Não">
      <formula>NOT(ISERROR(SEARCH("Não",J1)))</formula>
    </cfRule>
    <cfRule type="containsText" dxfId="22" priority="7" operator="containsText" text="Sim">
      <formula>NOT(ISERROR(SEARCH("Sim",J1)))</formula>
    </cfRule>
  </conditionalFormatting>
  <conditionalFormatting sqref="S1:S1048576">
    <cfRule type="containsText" dxfId="21" priority="2" operator="containsText" text="Não">
      <formula>NOT(ISERROR(SEARCH("Não",S1)))</formula>
    </cfRule>
    <cfRule type="containsText" dxfId="20" priority="3" operator="containsText" text="Sim">
      <formula>NOT(ISERROR(SEARCH("Sim",S1)))</formula>
    </cfRule>
  </conditionalFormatting>
  <dataValidations count="5">
    <dataValidation type="list" allowBlank="1" showInputMessage="1" showErrorMessage="1" sqref="Q12:Q34" xr:uid="{00000000-0002-0000-0900-000000000000}">
      <formula1>"Dinheiro,Cartão de débito,Cartão de crédito,Cheque,Pix,Outros"</formula1>
    </dataValidation>
    <dataValidation type="list" allowBlank="1" showInputMessage="1" showErrorMessage="1" sqref="S12:S34 I12:J34" xr:uid="{00000000-0002-0000-0900-000001000000}">
      <formula1>"Sim,Não,-"</formula1>
    </dataValidation>
    <dataValidation type="list" allowBlank="1" showInputMessage="1" showErrorMessage="1" sqref="G12:G34" xr:uid="{00000000-0002-0000-0900-000002000000}">
      <formula1>"Dinheiro,Boleto,Cartão de débito,Cartão de crédito,Cheque,Pix,Outros"</formula1>
    </dataValidation>
    <dataValidation type="list" allowBlank="1" showInputMessage="1" showErrorMessage="1" sqref="C4:D5" xr:uid="{00000000-0002-0000-0900-000003000000}">
      <formula1>"Janeiro,Fevereiro,Março,Abril,Maio,Junho,Julho,Agosto,Setembro,Outubro,Novembro,Dezembro"</formula1>
    </dataValidation>
    <dataValidation type="list" allowBlank="1" showInputMessage="1" showErrorMessage="1" sqref="E12:E34" xr:uid="{00000000-0002-0000-0900-000005000000}">
      <formula1>"Comércio,Indústria,Transporte intermunicipais e interestaduais,Fornecimento de refeições,Serviço"</formula1>
    </dataValidation>
  </dataValidations>
  <pageMargins left="0.511811024" right="0.511811024" top="0.78740157499999996" bottom="0.78740157499999996" header="0.31496062000000002" footer="0.31496062000000002"/>
  <pageSetup paperSize="9" scale="54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1:AA46"/>
  <sheetViews>
    <sheetView showGridLines="0" topLeftCell="E1" zoomScale="85" zoomScaleNormal="85" workbookViewId="0">
      <pane ySplit="11" topLeftCell="A12" activePane="bottomLeft" state="frozen"/>
      <selection activeCell="E31" sqref="E31"/>
      <selection pane="bottomLeft" activeCell="N12" sqref="N12:S34"/>
    </sheetView>
  </sheetViews>
  <sheetFormatPr defaultColWidth="9.140625" defaultRowHeight="15"/>
  <cols>
    <col min="1" max="1" width="9.140625" style="1"/>
    <col min="2" max="2" width="12.85546875" style="1" customWidth="1"/>
    <col min="3" max="3" width="9.42578125" style="1" customWidth="1"/>
    <col min="4" max="4" width="48.85546875" style="1" customWidth="1"/>
    <col min="5" max="5" width="8.85546875" style="1" customWidth="1"/>
    <col min="6" max="6" width="14.85546875" style="2" bestFit="1" customWidth="1"/>
    <col min="7" max="7" width="16.28515625" style="1" customWidth="1"/>
    <col min="8" max="8" width="11.42578125" style="3" customWidth="1"/>
    <col min="9" max="9" width="8.42578125" style="1" customWidth="1"/>
    <col min="10" max="10" width="11.42578125" style="1" customWidth="1"/>
    <col min="11" max="12" width="11.7109375" style="1" hidden="1" customWidth="1"/>
    <col min="13" max="13" width="6.28515625" style="1" customWidth="1"/>
    <col min="14" max="14" width="11.42578125" style="1" customWidth="1"/>
    <col min="15" max="15" width="30.42578125" style="1" customWidth="1"/>
    <col min="16" max="16" width="14.28515625" style="5" bestFit="1" customWidth="1"/>
    <col min="17" max="19" width="14.7109375" style="1" customWidth="1"/>
    <col min="20" max="16384" width="9.140625" style="1"/>
  </cols>
  <sheetData>
    <row r="1" spans="2:27"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</row>
    <row r="2" spans="2:27" ht="43.5" customHeight="1"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</row>
    <row r="3" spans="2:27" ht="6.75" customHeight="1"/>
    <row r="4" spans="2:27" ht="24" customHeight="1">
      <c r="B4" s="105" t="s">
        <v>0</v>
      </c>
      <c r="C4" s="118" t="s">
        <v>37</v>
      </c>
      <c r="D4" s="119"/>
      <c r="K4" s="59"/>
      <c r="L4" s="59"/>
      <c r="M4" s="59"/>
      <c r="N4" s="120"/>
      <c r="O4" s="120"/>
      <c r="P4" s="120"/>
      <c r="Q4" s="120"/>
      <c r="R4" s="120"/>
      <c r="S4" s="120"/>
    </row>
    <row r="5" spans="2:27" ht="3" customHeight="1">
      <c r="B5" s="77"/>
      <c r="C5" s="76"/>
      <c r="D5" s="76"/>
      <c r="K5" s="59"/>
      <c r="L5" s="59"/>
      <c r="M5" s="59"/>
      <c r="N5" s="58"/>
      <c r="O5" s="58"/>
      <c r="P5" s="58"/>
      <c r="Q5" s="58"/>
      <c r="R5" s="58"/>
      <c r="S5" s="58"/>
    </row>
    <row r="6" spans="2:27" ht="3.75" customHeight="1">
      <c r="B6" s="77"/>
      <c r="C6" s="75"/>
      <c r="D6" s="75"/>
      <c r="H6" s="7"/>
      <c r="I6" s="8"/>
      <c r="J6" s="8"/>
      <c r="R6" s="57"/>
      <c r="S6" s="57"/>
      <c r="T6" s="57"/>
      <c r="U6" s="57"/>
      <c r="V6" s="57"/>
      <c r="W6" s="57"/>
      <c r="X6" s="57"/>
      <c r="Y6" s="57"/>
      <c r="Z6" s="57"/>
      <c r="AA6" s="57"/>
    </row>
    <row r="7" spans="2:27" ht="36" customHeight="1">
      <c r="B7" s="106" t="s">
        <v>3</v>
      </c>
      <c r="C7" s="121" t="s">
        <v>4</v>
      </c>
      <c r="D7" s="122"/>
    </row>
    <row r="8" spans="2:27" ht="8.25" customHeight="1">
      <c r="B8" s="4"/>
    </row>
    <row r="9" spans="2:27" ht="15" customHeight="1">
      <c r="B9" s="138" t="s">
        <v>5</v>
      </c>
      <c r="C9" s="138"/>
      <c r="D9" s="138"/>
      <c r="E9" s="138"/>
      <c r="F9" s="138"/>
      <c r="G9" s="138"/>
      <c r="H9" s="138"/>
      <c r="I9" s="138"/>
      <c r="J9" s="138"/>
      <c r="N9" s="139" t="s">
        <v>6</v>
      </c>
      <c r="O9" s="140"/>
      <c r="P9" s="140"/>
      <c r="Q9" s="140"/>
      <c r="R9" s="140"/>
      <c r="S9" s="141"/>
    </row>
    <row r="10" spans="2:27" ht="11.25" customHeight="1">
      <c r="B10" s="138"/>
      <c r="C10" s="138"/>
      <c r="D10" s="138"/>
      <c r="E10" s="138"/>
      <c r="F10" s="138"/>
      <c r="G10" s="138"/>
      <c r="H10" s="138"/>
      <c r="I10" s="138"/>
      <c r="J10" s="138"/>
      <c r="N10" s="142"/>
      <c r="O10" s="143"/>
      <c r="P10" s="143"/>
      <c r="Q10" s="143"/>
      <c r="R10" s="143"/>
      <c r="S10" s="144"/>
    </row>
    <row r="11" spans="2:27" s="5" customFormat="1" ht="52.5" customHeight="1">
      <c r="B11" s="110" t="s">
        <v>7</v>
      </c>
      <c r="C11" s="110" t="s">
        <v>8</v>
      </c>
      <c r="D11" s="110" t="s">
        <v>9</v>
      </c>
      <c r="E11" s="110" t="s">
        <v>10</v>
      </c>
      <c r="F11" s="111" t="s">
        <v>11</v>
      </c>
      <c r="G11" s="110" t="s">
        <v>12</v>
      </c>
      <c r="H11" s="112" t="s">
        <v>13</v>
      </c>
      <c r="I11" s="110" t="s">
        <v>14</v>
      </c>
      <c r="J11" s="110" t="s">
        <v>15</v>
      </c>
      <c r="K11" s="38" t="s">
        <v>16</v>
      </c>
      <c r="L11" s="13" t="s">
        <v>17</v>
      </c>
      <c r="M11" s="14"/>
      <c r="N11" s="210" t="s">
        <v>18</v>
      </c>
      <c r="O11" s="211" t="s">
        <v>19</v>
      </c>
      <c r="P11" s="210" t="s">
        <v>11</v>
      </c>
      <c r="Q11" s="211" t="s">
        <v>20</v>
      </c>
      <c r="R11" s="212" t="s">
        <v>13</v>
      </c>
      <c r="S11" s="211" t="s">
        <v>21</v>
      </c>
    </row>
    <row r="12" spans="2:27" ht="18.95" customHeight="1">
      <c r="B12" s="113"/>
      <c r="C12" s="114"/>
      <c r="D12" s="114"/>
      <c r="E12" s="114"/>
      <c r="F12" s="115"/>
      <c r="G12" s="114"/>
      <c r="H12" s="116"/>
      <c r="I12" s="114"/>
      <c r="J12" s="114"/>
      <c r="K12" s="9" t="str">
        <f>IF(B12="","",YEAR(B12))</f>
        <v/>
      </c>
      <c r="L12" s="9" t="str">
        <f>IF(B12="","",TEXT(DATE(#REF!,MONTH(B12),1),"mmmm"))</f>
        <v/>
      </c>
      <c r="M12" s="10"/>
      <c r="N12" s="216"/>
      <c r="O12" s="114"/>
      <c r="P12" s="215"/>
      <c r="Q12" s="114"/>
      <c r="R12" s="116"/>
      <c r="S12" s="114"/>
    </row>
    <row r="13" spans="2:27" ht="21.95" customHeight="1">
      <c r="B13" s="113"/>
      <c r="C13" s="114"/>
      <c r="D13" s="114"/>
      <c r="E13" s="114"/>
      <c r="F13" s="115"/>
      <c r="G13" s="114"/>
      <c r="H13" s="116"/>
      <c r="I13" s="114"/>
      <c r="J13" s="114"/>
      <c r="K13" s="11" t="str">
        <f t="shared" ref="K13:K34" si="0">IF(B13="","",YEAR(B13))</f>
        <v/>
      </c>
      <c r="L13" s="11" t="str">
        <f>IF(B13="","",TEXT(DATE(#REF!,MONTH(B13),1),"mmmm"))</f>
        <v/>
      </c>
      <c r="M13" s="10"/>
      <c r="N13" s="216"/>
      <c r="O13" s="114"/>
      <c r="P13" s="215"/>
      <c r="Q13" s="114"/>
      <c r="R13" s="116"/>
      <c r="S13" s="114"/>
    </row>
    <row r="14" spans="2:27" ht="21.95" customHeight="1">
      <c r="B14" s="113"/>
      <c r="C14" s="114"/>
      <c r="D14" s="114"/>
      <c r="E14" s="114"/>
      <c r="F14" s="115"/>
      <c r="G14" s="114"/>
      <c r="H14" s="116"/>
      <c r="I14" s="114"/>
      <c r="J14" s="114"/>
      <c r="K14" s="9" t="str">
        <f t="shared" si="0"/>
        <v/>
      </c>
      <c r="L14" s="9" t="str">
        <f>IF(B14="","",TEXT(DATE(#REF!,MONTH(B14),1),"mmmm"))</f>
        <v/>
      </c>
      <c r="M14" s="10"/>
      <c r="N14" s="216"/>
      <c r="O14" s="114"/>
      <c r="P14" s="215"/>
      <c r="Q14" s="114"/>
      <c r="R14" s="116"/>
      <c r="S14" s="114"/>
    </row>
    <row r="15" spans="2:27" ht="23.1" customHeight="1">
      <c r="B15" s="113"/>
      <c r="C15" s="114"/>
      <c r="D15" s="114"/>
      <c r="E15" s="114"/>
      <c r="F15" s="115"/>
      <c r="G15" s="114"/>
      <c r="H15" s="116"/>
      <c r="I15" s="114"/>
      <c r="J15" s="114"/>
      <c r="K15" s="11" t="str">
        <f t="shared" si="0"/>
        <v/>
      </c>
      <c r="L15" s="11" t="str">
        <f>IF(B15="","",TEXT(DATE(#REF!,MONTH(B15),1),"mmmm"))</f>
        <v/>
      </c>
      <c r="M15" s="10"/>
      <c r="N15" s="216"/>
      <c r="O15" s="114"/>
      <c r="P15" s="215"/>
      <c r="Q15" s="114"/>
      <c r="R15" s="116"/>
      <c r="S15" s="114"/>
    </row>
    <row r="16" spans="2:27" ht="24" customHeight="1">
      <c r="B16" s="113"/>
      <c r="C16" s="114"/>
      <c r="D16" s="114"/>
      <c r="E16" s="114"/>
      <c r="F16" s="115"/>
      <c r="G16" s="114"/>
      <c r="H16" s="116"/>
      <c r="I16" s="114"/>
      <c r="J16" s="114"/>
      <c r="K16" s="9" t="str">
        <f t="shared" si="0"/>
        <v/>
      </c>
      <c r="L16" s="9" t="str">
        <f>IF(B16="","",TEXT(DATE(#REF!,MONTH(B16),1),"mmmm"))</f>
        <v/>
      </c>
      <c r="M16" s="10"/>
      <c r="N16" s="216"/>
      <c r="O16" s="114"/>
      <c r="P16" s="215"/>
      <c r="Q16" s="114"/>
      <c r="R16" s="116"/>
      <c r="S16" s="114"/>
    </row>
    <row r="17" spans="2:19" ht="24" customHeight="1">
      <c r="B17" s="113"/>
      <c r="C17" s="114"/>
      <c r="D17" s="114"/>
      <c r="E17" s="114"/>
      <c r="F17" s="115"/>
      <c r="G17" s="114"/>
      <c r="H17" s="116"/>
      <c r="I17" s="114"/>
      <c r="J17" s="114"/>
      <c r="K17" s="11" t="str">
        <f t="shared" si="0"/>
        <v/>
      </c>
      <c r="L17" s="11" t="str">
        <f>IF(B17="","",TEXT(DATE(#REF!,MONTH(B17),1),"mmmm"))</f>
        <v/>
      </c>
      <c r="M17" s="10"/>
      <c r="N17" s="216"/>
      <c r="O17" s="114"/>
      <c r="P17" s="215"/>
      <c r="Q17" s="114"/>
      <c r="R17" s="116"/>
      <c r="S17" s="114"/>
    </row>
    <row r="18" spans="2:19" ht="16.5">
      <c r="B18" s="113"/>
      <c r="C18" s="114"/>
      <c r="D18" s="114"/>
      <c r="E18" s="114"/>
      <c r="F18" s="115"/>
      <c r="G18" s="114"/>
      <c r="H18" s="116"/>
      <c r="I18" s="114"/>
      <c r="J18" s="114"/>
      <c r="K18" s="9" t="str">
        <f t="shared" si="0"/>
        <v/>
      </c>
      <c r="L18" s="9" t="str">
        <f>IF(B18="","",TEXT(DATE(#REF!,MONTH(B18),1),"mmmm"))</f>
        <v/>
      </c>
      <c r="M18" s="10"/>
      <c r="N18" s="216"/>
      <c r="O18" s="114"/>
      <c r="P18" s="215"/>
      <c r="Q18" s="114"/>
      <c r="R18" s="116"/>
      <c r="S18" s="114"/>
    </row>
    <row r="19" spans="2:19" ht="16.5">
      <c r="B19" s="113"/>
      <c r="C19" s="114"/>
      <c r="D19" s="114"/>
      <c r="E19" s="114"/>
      <c r="F19" s="115"/>
      <c r="G19" s="114"/>
      <c r="H19" s="116"/>
      <c r="I19" s="114"/>
      <c r="J19" s="114"/>
      <c r="K19" s="11" t="str">
        <f t="shared" si="0"/>
        <v/>
      </c>
      <c r="L19" s="11" t="str">
        <f>IF(B19="","",TEXT(DATE(#REF!,MONTH(B19),1),"mmmm"))</f>
        <v/>
      </c>
      <c r="M19" s="10"/>
      <c r="N19" s="216"/>
      <c r="O19" s="114"/>
      <c r="P19" s="215"/>
      <c r="Q19" s="114"/>
      <c r="R19" s="116"/>
      <c r="S19" s="114"/>
    </row>
    <row r="20" spans="2:19" ht="16.5">
      <c r="B20" s="113"/>
      <c r="C20" s="114"/>
      <c r="D20" s="114"/>
      <c r="E20" s="114"/>
      <c r="F20" s="115"/>
      <c r="G20" s="114"/>
      <c r="H20" s="116"/>
      <c r="I20" s="114"/>
      <c r="J20" s="114"/>
      <c r="K20" s="9" t="str">
        <f t="shared" si="0"/>
        <v/>
      </c>
      <c r="L20" s="9" t="str">
        <f>IF(B20="","",TEXT(DATE(#REF!,MONTH(B20),1),"mmmm"))</f>
        <v/>
      </c>
      <c r="M20" s="10"/>
      <c r="N20" s="216"/>
      <c r="O20" s="114"/>
      <c r="P20" s="215"/>
      <c r="Q20" s="114"/>
      <c r="R20" s="116"/>
      <c r="S20" s="114"/>
    </row>
    <row r="21" spans="2:19" ht="16.5">
      <c r="B21" s="113"/>
      <c r="C21" s="114"/>
      <c r="D21" s="114"/>
      <c r="E21" s="114"/>
      <c r="F21" s="115"/>
      <c r="G21" s="114"/>
      <c r="H21" s="116"/>
      <c r="I21" s="114"/>
      <c r="J21" s="114"/>
      <c r="K21" s="11" t="str">
        <f t="shared" si="0"/>
        <v/>
      </c>
      <c r="L21" s="11" t="str">
        <f>IF(B21="","",TEXT(DATE(#REF!,MONTH(B21),1),"mmmm"))</f>
        <v/>
      </c>
      <c r="M21" s="10"/>
      <c r="N21" s="216"/>
      <c r="O21" s="114"/>
      <c r="P21" s="215"/>
      <c r="Q21" s="114"/>
      <c r="R21" s="116"/>
      <c r="S21" s="114"/>
    </row>
    <row r="22" spans="2:19" ht="16.5">
      <c r="B22" s="113"/>
      <c r="C22" s="114"/>
      <c r="D22" s="114"/>
      <c r="E22" s="114"/>
      <c r="F22" s="115"/>
      <c r="G22" s="114"/>
      <c r="H22" s="116"/>
      <c r="I22" s="114"/>
      <c r="J22" s="114"/>
      <c r="K22" s="9" t="str">
        <f t="shared" si="0"/>
        <v/>
      </c>
      <c r="L22" s="9" t="str">
        <f>IF(B22="","",TEXT(DATE(#REF!,MONTH(B22),1),"mmmm"))</f>
        <v/>
      </c>
      <c r="M22" s="10"/>
      <c r="N22" s="216"/>
      <c r="O22" s="114"/>
      <c r="P22" s="215"/>
      <c r="Q22" s="114"/>
      <c r="R22" s="116"/>
      <c r="S22" s="114"/>
    </row>
    <row r="23" spans="2:19" ht="16.5">
      <c r="B23" s="113"/>
      <c r="C23" s="114"/>
      <c r="D23" s="114"/>
      <c r="E23" s="114"/>
      <c r="F23" s="115"/>
      <c r="G23" s="114"/>
      <c r="H23" s="116"/>
      <c r="I23" s="114"/>
      <c r="J23" s="114"/>
      <c r="K23" s="11" t="str">
        <f t="shared" si="0"/>
        <v/>
      </c>
      <c r="L23" s="11" t="str">
        <f>IF(B23="","",TEXT(DATE(#REF!,MONTH(B23),1),"mmmm"))</f>
        <v/>
      </c>
      <c r="M23" s="10"/>
      <c r="N23" s="216"/>
      <c r="O23" s="114"/>
      <c r="P23" s="215"/>
      <c r="Q23" s="114"/>
      <c r="R23" s="116"/>
      <c r="S23" s="114"/>
    </row>
    <row r="24" spans="2:19" ht="16.5">
      <c r="B24" s="113"/>
      <c r="C24" s="114"/>
      <c r="D24" s="114"/>
      <c r="E24" s="114"/>
      <c r="F24" s="115"/>
      <c r="G24" s="114"/>
      <c r="H24" s="116"/>
      <c r="I24" s="114"/>
      <c r="J24" s="114"/>
      <c r="K24" s="9" t="str">
        <f t="shared" si="0"/>
        <v/>
      </c>
      <c r="L24" s="9" t="str">
        <f>IF(B24="","",TEXT(DATE(#REF!,MONTH(B24),1),"mmmm"))</f>
        <v/>
      </c>
      <c r="M24" s="10"/>
      <c r="N24" s="216"/>
      <c r="O24" s="114"/>
      <c r="P24" s="215"/>
      <c r="Q24" s="114"/>
      <c r="R24" s="116"/>
      <c r="S24" s="114"/>
    </row>
    <row r="25" spans="2:19" ht="16.5">
      <c r="B25" s="113"/>
      <c r="C25" s="114"/>
      <c r="D25" s="114"/>
      <c r="E25" s="114"/>
      <c r="F25" s="115"/>
      <c r="G25" s="114"/>
      <c r="H25" s="116"/>
      <c r="I25" s="114"/>
      <c r="J25" s="114"/>
      <c r="K25" s="11" t="str">
        <f t="shared" si="0"/>
        <v/>
      </c>
      <c r="L25" s="11" t="str">
        <f>IF(B25="","",TEXT(DATE(#REF!,MONTH(B25),1),"mmmm"))</f>
        <v/>
      </c>
      <c r="M25" s="10"/>
      <c r="N25" s="216"/>
      <c r="O25" s="114"/>
      <c r="P25" s="215"/>
      <c r="Q25" s="114"/>
      <c r="R25" s="116"/>
      <c r="S25" s="114"/>
    </row>
    <row r="26" spans="2:19" ht="16.5">
      <c r="B26" s="113"/>
      <c r="C26" s="114"/>
      <c r="D26" s="114"/>
      <c r="E26" s="114"/>
      <c r="F26" s="115"/>
      <c r="G26" s="114"/>
      <c r="H26" s="116"/>
      <c r="I26" s="114"/>
      <c r="J26" s="114"/>
      <c r="K26" s="9" t="str">
        <f t="shared" si="0"/>
        <v/>
      </c>
      <c r="L26" s="9" t="str">
        <f>IF(B26="","",TEXT(DATE(#REF!,MONTH(B26),1),"mmmm"))</f>
        <v/>
      </c>
      <c r="M26" s="10"/>
      <c r="N26" s="216"/>
      <c r="O26" s="114"/>
      <c r="P26" s="215"/>
      <c r="Q26" s="114"/>
      <c r="R26" s="116"/>
      <c r="S26" s="114"/>
    </row>
    <row r="27" spans="2:19" ht="16.5">
      <c r="B27" s="209"/>
      <c r="C27" s="203"/>
      <c r="D27" s="203"/>
      <c r="E27" s="203"/>
      <c r="F27" s="204"/>
      <c r="G27" s="203"/>
      <c r="H27" s="205"/>
      <c r="I27" s="203"/>
      <c r="J27" s="203"/>
      <c r="K27" s="11" t="str">
        <f t="shared" si="0"/>
        <v/>
      </c>
      <c r="L27" s="11" t="str">
        <f>IF(B27="","",TEXT(DATE(#REF!,MONTH(B27),1),"mmmm"))</f>
        <v/>
      </c>
      <c r="M27" s="10"/>
      <c r="N27" s="216"/>
      <c r="O27" s="114"/>
      <c r="P27" s="215"/>
      <c r="Q27" s="114"/>
      <c r="R27" s="116"/>
      <c r="S27" s="114"/>
    </row>
    <row r="28" spans="2:19" ht="16.5">
      <c r="B28" s="209"/>
      <c r="C28" s="203"/>
      <c r="D28" s="203"/>
      <c r="E28" s="203"/>
      <c r="F28" s="204"/>
      <c r="G28" s="203"/>
      <c r="H28" s="205"/>
      <c r="I28" s="203"/>
      <c r="J28" s="203"/>
      <c r="K28" s="9" t="str">
        <f t="shared" si="0"/>
        <v/>
      </c>
      <c r="L28" s="9" t="str">
        <f>IF(B28="","",TEXT(DATE(#REF!,MONTH(B28),1),"mmmm"))</f>
        <v/>
      </c>
      <c r="M28" s="10"/>
      <c r="N28" s="216"/>
      <c r="O28" s="114"/>
      <c r="P28" s="215"/>
      <c r="Q28" s="114"/>
      <c r="R28" s="116"/>
      <c r="S28" s="114"/>
    </row>
    <row r="29" spans="2:19" ht="16.5">
      <c r="B29" s="209"/>
      <c r="C29" s="203"/>
      <c r="D29" s="203"/>
      <c r="E29" s="203"/>
      <c r="F29" s="204"/>
      <c r="G29" s="203"/>
      <c r="H29" s="205"/>
      <c r="I29" s="203"/>
      <c r="J29" s="203"/>
      <c r="K29" s="11" t="str">
        <f t="shared" si="0"/>
        <v/>
      </c>
      <c r="L29" s="11" t="str">
        <f>IF(B29="","",TEXT(DATE(#REF!,MONTH(B29),1),"mmmm"))</f>
        <v/>
      </c>
      <c r="M29" s="10"/>
      <c r="N29" s="216"/>
      <c r="O29" s="114"/>
      <c r="P29" s="215"/>
      <c r="Q29" s="114"/>
      <c r="R29" s="116"/>
      <c r="S29" s="114"/>
    </row>
    <row r="30" spans="2:19" ht="16.5">
      <c r="B30" s="209"/>
      <c r="C30" s="203"/>
      <c r="D30" s="203"/>
      <c r="E30" s="203"/>
      <c r="F30" s="204"/>
      <c r="G30" s="203"/>
      <c r="H30" s="205"/>
      <c r="I30" s="203"/>
      <c r="J30" s="203"/>
      <c r="K30" s="9" t="str">
        <f t="shared" si="0"/>
        <v/>
      </c>
      <c r="L30" s="9" t="str">
        <f>IF(B30="","",TEXT(DATE(#REF!,MONTH(B30),1),"mmmm"))</f>
        <v/>
      </c>
      <c r="M30" s="10"/>
      <c r="N30" s="216"/>
      <c r="O30" s="114"/>
      <c r="P30" s="215"/>
      <c r="Q30" s="114"/>
      <c r="R30" s="116"/>
      <c r="S30" s="114"/>
    </row>
    <row r="31" spans="2:19" ht="16.5">
      <c r="B31" s="209"/>
      <c r="C31" s="203"/>
      <c r="D31" s="203"/>
      <c r="E31" s="203"/>
      <c r="F31" s="204"/>
      <c r="G31" s="203"/>
      <c r="H31" s="205"/>
      <c r="I31" s="203"/>
      <c r="J31" s="203"/>
      <c r="K31" s="11" t="str">
        <f t="shared" si="0"/>
        <v/>
      </c>
      <c r="L31" s="11" t="str">
        <f>IF(B31="","",TEXT(DATE(#REF!,MONTH(B31),1),"mmmm"))</f>
        <v/>
      </c>
      <c r="M31" s="10"/>
      <c r="N31" s="216"/>
      <c r="O31" s="114"/>
      <c r="P31" s="215"/>
      <c r="Q31" s="114"/>
      <c r="R31" s="116"/>
      <c r="S31" s="114"/>
    </row>
    <row r="32" spans="2:19" ht="16.5">
      <c r="B32" s="209"/>
      <c r="C32" s="203"/>
      <c r="D32" s="203"/>
      <c r="E32" s="203"/>
      <c r="F32" s="204"/>
      <c r="G32" s="203"/>
      <c r="H32" s="205"/>
      <c r="I32" s="203"/>
      <c r="J32" s="203"/>
      <c r="K32" s="9" t="str">
        <f t="shared" si="0"/>
        <v/>
      </c>
      <c r="L32" s="9" t="str">
        <f>IF(B32="","",TEXT(DATE(#REF!,MONTH(B32),1),"mmmm"))</f>
        <v/>
      </c>
      <c r="M32" s="10"/>
      <c r="N32" s="217"/>
      <c r="O32" s="218"/>
      <c r="P32" s="219"/>
      <c r="Q32" s="218"/>
      <c r="R32" s="220"/>
      <c r="S32" s="218"/>
    </row>
    <row r="33" spans="2:19" ht="16.5">
      <c r="B33" s="209"/>
      <c r="C33" s="203"/>
      <c r="D33" s="203"/>
      <c r="E33" s="203"/>
      <c r="F33" s="204"/>
      <c r="G33" s="203"/>
      <c r="H33" s="205"/>
      <c r="I33" s="203"/>
      <c r="J33" s="203"/>
      <c r="K33" s="11" t="str">
        <f t="shared" si="0"/>
        <v/>
      </c>
      <c r="L33" s="11" t="str">
        <f>IF(B33="","",TEXT(DATE(#REF!,MONTH(B33),1),"mmmm"))</f>
        <v/>
      </c>
      <c r="M33" s="10"/>
      <c r="N33" s="217"/>
      <c r="O33" s="218"/>
      <c r="P33" s="219"/>
      <c r="Q33" s="218"/>
      <c r="R33" s="220"/>
      <c r="S33" s="218"/>
    </row>
    <row r="34" spans="2:19">
      <c r="B34" s="206"/>
      <c r="C34" s="206"/>
      <c r="D34" s="206"/>
      <c r="E34" s="206"/>
      <c r="F34" s="207"/>
      <c r="G34" s="206"/>
      <c r="H34" s="208"/>
      <c r="I34" s="206"/>
      <c r="J34" s="206"/>
      <c r="K34" s="12" t="str">
        <f t="shared" si="0"/>
        <v/>
      </c>
      <c r="L34" s="12" t="str">
        <f>IF(B34="","",TEXT(DATE(#REF!,MONTH(B34),1),"mmmm"))</f>
        <v/>
      </c>
      <c r="M34" s="10"/>
      <c r="N34" s="217"/>
      <c r="O34" s="218"/>
      <c r="P34" s="219"/>
      <c r="Q34" s="218"/>
      <c r="R34" s="220"/>
      <c r="S34" s="218"/>
    </row>
    <row r="35" spans="2:19" ht="18">
      <c r="B35" s="198" t="s">
        <v>22</v>
      </c>
      <c r="C35" s="198"/>
      <c r="D35" s="199" t="s">
        <v>23</v>
      </c>
      <c r="E35" s="104"/>
      <c r="F35" s="104"/>
      <c r="G35" s="200" t="s">
        <v>24</v>
      </c>
      <c r="H35" s="201"/>
      <c r="I35" s="201"/>
      <c r="J35" s="202"/>
      <c r="N35" s="213" t="s">
        <v>25</v>
      </c>
      <c r="O35" s="214"/>
      <c r="P35" s="14"/>
      <c r="Q35" s="151" t="s">
        <v>26</v>
      </c>
      <c r="R35" s="151"/>
      <c r="S35" s="151"/>
    </row>
    <row r="36" spans="2:19" ht="15" customHeight="1">
      <c r="B36" s="123">
        <f>SUMIF(L:L,C4,F:F)+SUMIF(L:L,"",F:F)</f>
        <v>0</v>
      </c>
      <c r="C36" s="124"/>
      <c r="D36" s="102">
        <f>-SUMIFS(F:F,H:H,"&lt;&gt;"&amp;"",J:J,"&lt;&gt;"&amp;"Sim")</f>
        <v>0</v>
      </c>
      <c r="E36" s="2"/>
      <c r="G36" s="125">
        <f>SUMIF(J12:J34,"Sim",F12:F34)</f>
        <v>0</v>
      </c>
      <c r="H36" s="126"/>
      <c r="I36" s="126"/>
      <c r="J36" s="127"/>
      <c r="N36" s="132">
        <f>SUM(Nov!$P$12:$P$34)</f>
        <v>0</v>
      </c>
      <c r="O36" s="133"/>
      <c r="P36" s="37"/>
      <c r="Q36" s="137">
        <f>SUMIF(Nov!$S$12:$S$34,"Sim",Nov!$P$12:$P$34)</f>
        <v>0</v>
      </c>
      <c r="R36" s="137"/>
      <c r="S36" s="137"/>
    </row>
    <row r="37" spans="2:19" ht="15" customHeight="1">
      <c r="B37" s="124"/>
      <c r="C37" s="124"/>
      <c r="D37" s="103" t="s">
        <v>27</v>
      </c>
      <c r="E37" s="2"/>
      <c r="G37" s="125"/>
      <c r="H37" s="128"/>
      <c r="I37" s="128"/>
      <c r="J37" s="127"/>
      <c r="N37" s="134"/>
      <c r="O37" s="133"/>
      <c r="P37" s="37"/>
      <c r="Q37" s="137"/>
      <c r="R37" s="137"/>
      <c r="S37" s="137"/>
    </row>
    <row r="38" spans="2:19" ht="15" customHeight="1">
      <c r="B38" s="124"/>
      <c r="C38" s="124"/>
      <c r="D38" s="102">
        <f>SUMIFS(F:F,H:H,"&lt;&gt;"&amp;"",J:J,"Sim",L:L,"&lt;&gt;"&amp;$C$4)</f>
        <v>0</v>
      </c>
      <c r="E38" s="2"/>
      <c r="G38" s="129"/>
      <c r="H38" s="130"/>
      <c r="I38" s="130"/>
      <c r="J38" s="131"/>
      <c r="N38" s="135"/>
      <c r="O38" s="136"/>
      <c r="P38" s="37"/>
      <c r="Q38" s="137"/>
      <c r="R38" s="137"/>
      <c r="S38" s="137"/>
    </row>
    <row r="40" spans="2:19">
      <c r="H40" s="1"/>
    </row>
    <row r="41" spans="2:19">
      <c r="H41" s="1"/>
    </row>
    <row r="42" spans="2:19">
      <c r="H42" s="1"/>
    </row>
    <row r="43" spans="2:19">
      <c r="H43" s="1"/>
    </row>
    <row r="44" spans="2:19">
      <c r="H44" s="1"/>
    </row>
    <row r="45" spans="2:19">
      <c r="H45" s="1"/>
    </row>
    <row r="46" spans="2:19">
      <c r="H46" s="1"/>
    </row>
  </sheetData>
  <mergeCells count="14">
    <mergeCell ref="B35:C35"/>
    <mergeCell ref="G35:J35"/>
    <mergeCell ref="N35:O35"/>
    <mergeCell ref="Q35:S35"/>
    <mergeCell ref="B36:C38"/>
    <mergeCell ref="G36:J38"/>
    <mergeCell ref="N36:O38"/>
    <mergeCell ref="Q36:S38"/>
    <mergeCell ref="B9:J10"/>
    <mergeCell ref="N9:S10"/>
    <mergeCell ref="B1:S2"/>
    <mergeCell ref="C4:D4"/>
    <mergeCell ref="N4:S4"/>
    <mergeCell ref="C7:D7"/>
  </mergeCells>
  <conditionalFormatting sqref="D36 D38">
    <cfRule type="cellIs" dxfId="19" priority="1" operator="lessThan">
      <formula>0</formula>
    </cfRule>
  </conditionalFormatting>
  <conditionalFormatting sqref="J1:J1048576">
    <cfRule type="containsText" dxfId="18" priority="6" operator="containsText" text="Não">
      <formula>NOT(ISERROR(SEARCH("Não",J1)))</formula>
    </cfRule>
    <cfRule type="containsText" dxfId="17" priority="7" operator="containsText" text="Sim">
      <formula>NOT(ISERROR(SEARCH("Sim",J1)))</formula>
    </cfRule>
  </conditionalFormatting>
  <conditionalFormatting sqref="S1:S1048576">
    <cfRule type="containsText" dxfId="16" priority="2" operator="containsText" text="Não">
      <formula>NOT(ISERROR(SEARCH("Não",S1)))</formula>
    </cfRule>
    <cfRule type="containsText" dxfId="15" priority="3" operator="containsText" text="Sim">
      <formula>NOT(ISERROR(SEARCH("Sim",S1)))</formula>
    </cfRule>
  </conditionalFormatting>
  <dataValidations count="5">
    <dataValidation type="list" allowBlank="1" showInputMessage="1" showErrorMessage="1" sqref="E12:E34" xr:uid="{00000000-0002-0000-0A00-000000000000}">
      <formula1>"Comércio,Indústria,Transporte intermunicipais e interestaduais,Fornecimento de refeições,Serviço"</formula1>
    </dataValidation>
    <dataValidation type="list" allowBlank="1" showInputMessage="1" showErrorMessage="1" sqref="C4:D5" xr:uid="{00000000-0002-0000-0A00-000002000000}">
      <formula1>"Janeiro,Fevereiro,Março,Abril,Maio,Junho,Julho,Agosto,Setembro,Outubro,Novembro,Dezembro"</formula1>
    </dataValidation>
    <dataValidation type="list" allowBlank="1" showInputMessage="1" showErrorMessage="1" sqref="G12:G34" xr:uid="{00000000-0002-0000-0A00-000003000000}">
      <formula1>"Dinheiro,Boleto,Cartão de débito,Cartão de crédito,Cheque,Pix,Outros"</formula1>
    </dataValidation>
    <dataValidation type="list" allowBlank="1" showInputMessage="1" showErrorMessage="1" sqref="S12:S34 I12:J34" xr:uid="{00000000-0002-0000-0A00-000004000000}">
      <formula1>"Sim,Não,-"</formula1>
    </dataValidation>
    <dataValidation type="list" allowBlank="1" showInputMessage="1" showErrorMessage="1" sqref="Q12:Q34" xr:uid="{00000000-0002-0000-0A00-000005000000}">
      <formula1>"Dinheiro,Cartão de débito,Cartão de crédito,Cheque,Pix,Outros"</formula1>
    </dataValidation>
  </dataValidations>
  <pageMargins left="0.511811024" right="0.511811024" top="0.78740157499999996" bottom="0.78740157499999996" header="0.31496062000000002" footer="0.31496062000000002"/>
  <pageSetup paperSize="9" scale="54" orientation="landscape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B1:AA46"/>
  <sheetViews>
    <sheetView showGridLines="0" zoomScale="85" zoomScaleNormal="85" workbookViewId="0">
      <pane ySplit="11" topLeftCell="A12" activePane="bottomLeft" state="frozen"/>
      <selection activeCell="E31" sqref="E31"/>
      <selection pane="bottomLeft" activeCell="H4" sqref="H4"/>
    </sheetView>
  </sheetViews>
  <sheetFormatPr defaultColWidth="9.140625" defaultRowHeight="15"/>
  <cols>
    <col min="1" max="1" width="9.140625" style="1"/>
    <col min="2" max="2" width="12.85546875" style="1" customWidth="1"/>
    <col min="3" max="3" width="9.42578125" style="1" customWidth="1"/>
    <col min="4" max="4" width="48.85546875" style="1" customWidth="1"/>
    <col min="5" max="5" width="8.85546875" style="1" customWidth="1"/>
    <col min="6" max="6" width="14.85546875" style="2" bestFit="1" customWidth="1"/>
    <col min="7" max="7" width="16.28515625" style="1" customWidth="1"/>
    <col min="8" max="8" width="11.42578125" style="3" customWidth="1"/>
    <col min="9" max="9" width="8.42578125" style="1" customWidth="1"/>
    <col min="10" max="10" width="11.42578125" style="1" customWidth="1"/>
    <col min="11" max="12" width="11.7109375" style="1" hidden="1" customWidth="1"/>
    <col min="13" max="13" width="6.28515625" style="1" customWidth="1"/>
    <col min="14" max="14" width="11.42578125" style="1" customWidth="1"/>
    <col min="15" max="15" width="30.42578125" style="1" customWidth="1"/>
    <col min="16" max="16" width="14.28515625" style="5" bestFit="1" customWidth="1"/>
    <col min="17" max="19" width="14.7109375" style="1" customWidth="1"/>
    <col min="20" max="16384" width="9.140625" style="1"/>
  </cols>
  <sheetData>
    <row r="1" spans="2:27"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</row>
    <row r="2" spans="2:27" ht="43.5" customHeight="1"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</row>
    <row r="3" spans="2:27" ht="6.75" customHeight="1"/>
    <row r="4" spans="2:27" ht="24" customHeight="1">
      <c r="B4" s="105" t="s">
        <v>0</v>
      </c>
      <c r="C4" s="118" t="s">
        <v>38</v>
      </c>
      <c r="D4" s="119"/>
      <c r="K4" s="59"/>
      <c r="L4" s="59"/>
      <c r="M4" s="59"/>
      <c r="N4" s="120"/>
      <c r="O4" s="120"/>
      <c r="P4" s="120"/>
      <c r="Q4" s="120"/>
      <c r="R4" s="120"/>
      <c r="S4" s="120"/>
    </row>
    <row r="5" spans="2:27" ht="3" customHeight="1">
      <c r="B5" s="77"/>
      <c r="C5" s="76"/>
      <c r="D5" s="76"/>
      <c r="K5" s="59"/>
      <c r="L5" s="59"/>
      <c r="M5" s="59"/>
      <c r="N5" s="58"/>
      <c r="O5" s="58"/>
      <c r="P5" s="58"/>
      <c r="Q5" s="58"/>
      <c r="R5" s="58"/>
      <c r="S5" s="58"/>
    </row>
    <row r="6" spans="2:27" ht="3.75" customHeight="1">
      <c r="B6" s="77"/>
      <c r="C6" s="75"/>
      <c r="D6" s="75"/>
      <c r="H6" s="7"/>
      <c r="I6" s="8"/>
      <c r="J6" s="8"/>
      <c r="R6" s="57"/>
      <c r="S6" s="57"/>
      <c r="T6" s="57"/>
      <c r="U6" s="57"/>
      <c r="V6" s="57"/>
      <c r="W6" s="57"/>
      <c r="X6" s="57"/>
      <c r="Y6" s="57"/>
      <c r="Z6" s="57"/>
      <c r="AA6" s="57"/>
    </row>
    <row r="7" spans="2:27" ht="36" customHeight="1">
      <c r="B7" s="106" t="s">
        <v>3</v>
      </c>
      <c r="C7" s="121" t="s">
        <v>4</v>
      </c>
      <c r="D7" s="122"/>
    </row>
    <row r="8" spans="2:27" ht="8.25" customHeight="1">
      <c r="B8" s="4"/>
    </row>
    <row r="9" spans="2:27" ht="15" customHeight="1">
      <c r="B9" s="138" t="s">
        <v>5</v>
      </c>
      <c r="C9" s="138"/>
      <c r="D9" s="138"/>
      <c r="E9" s="138"/>
      <c r="F9" s="138"/>
      <c r="G9" s="138"/>
      <c r="H9" s="138"/>
      <c r="I9" s="138"/>
      <c r="J9" s="138"/>
      <c r="N9" s="139" t="s">
        <v>6</v>
      </c>
      <c r="O9" s="140"/>
      <c r="P9" s="140"/>
      <c r="Q9" s="140"/>
      <c r="R9" s="140"/>
      <c r="S9" s="141"/>
    </row>
    <row r="10" spans="2:27" ht="11.25" customHeight="1">
      <c r="B10" s="138"/>
      <c r="C10" s="138"/>
      <c r="D10" s="138"/>
      <c r="E10" s="138"/>
      <c r="F10" s="138"/>
      <c r="G10" s="138"/>
      <c r="H10" s="138"/>
      <c r="I10" s="138"/>
      <c r="J10" s="138"/>
      <c r="N10" s="142"/>
      <c r="O10" s="143"/>
      <c r="P10" s="143"/>
      <c r="Q10" s="143"/>
      <c r="R10" s="143"/>
      <c r="S10" s="144"/>
    </row>
    <row r="11" spans="2:27" s="5" customFormat="1" ht="52.5" customHeight="1">
      <c r="B11" s="110" t="s">
        <v>7</v>
      </c>
      <c r="C11" s="110" t="s">
        <v>8</v>
      </c>
      <c r="D11" s="110" t="s">
        <v>9</v>
      </c>
      <c r="E11" s="110" t="s">
        <v>10</v>
      </c>
      <c r="F11" s="111" t="s">
        <v>11</v>
      </c>
      <c r="G11" s="110" t="s">
        <v>12</v>
      </c>
      <c r="H11" s="112" t="s">
        <v>13</v>
      </c>
      <c r="I11" s="110" t="s">
        <v>14</v>
      </c>
      <c r="J11" s="110" t="s">
        <v>15</v>
      </c>
      <c r="K11" s="38" t="s">
        <v>16</v>
      </c>
      <c r="L11" s="13" t="s">
        <v>17</v>
      </c>
      <c r="M11" s="14"/>
      <c r="N11" s="210" t="s">
        <v>18</v>
      </c>
      <c r="O11" s="211" t="s">
        <v>19</v>
      </c>
      <c r="P11" s="210" t="s">
        <v>11</v>
      </c>
      <c r="Q11" s="211" t="s">
        <v>20</v>
      </c>
      <c r="R11" s="212" t="s">
        <v>13</v>
      </c>
      <c r="S11" s="211" t="s">
        <v>21</v>
      </c>
    </row>
    <row r="12" spans="2:27" ht="18.95" customHeight="1">
      <c r="B12" s="113"/>
      <c r="C12" s="114"/>
      <c r="D12" s="114"/>
      <c r="E12" s="114"/>
      <c r="F12" s="115"/>
      <c r="G12" s="114"/>
      <c r="H12" s="116"/>
      <c r="I12" s="114"/>
      <c r="J12" s="114"/>
      <c r="K12" s="9" t="str">
        <f>IF(B12="","",YEAR(B12))</f>
        <v/>
      </c>
      <c r="L12" s="9" t="str">
        <f>IF(B12="","",TEXT(DATE(#REF!,MONTH(B12),1),"mmmm"))</f>
        <v/>
      </c>
      <c r="M12" s="10"/>
      <c r="N12" s="216"/>
      <c r="O12" s="114"/>
      <c r="P12" s="215"/>
      <c r="Q12" s="114"/>
      <c r="R12" s="116"/>
      <c r="S12" s="114"/>
    </row>
    <row r="13" spans="2:27" ht="21.95" customHeight="1">
      <c r="B13" s="113"/>
      <c r="C13" s="114"/>
      <c r="D13" s="114"/>
      <c r="E13" s="114"/>
      <c r="F13" s="115"/>
      <c r="G13" s="114"/>
      <c r="H13" s="116"/>
      <c r="I13" s="114"/>
      <c r="J13" s="114"/>
      <c r="K13" s="11" t="str">
        <f t="shared" ref="K13:K34" si="0">IF(B13="","",YEAR(B13))</f>
        <v/>
      </c>
      <c r="L13" s="11" t="str">
        <f>IF(B13="","",TEXT(DATE(#REF!,MONTH(B13),1),"mmmm"))</f>
        <v/>
      </c>
      <c r="M13" s="10"/>
      <c r="N13" s="216"/>
      <c r="O13" s="114"/>
      <c r="P13" s="215"/>
      <c r="Q13" s="114"/>
      <c r="R13" s="116"/>
      <c r="S13" s="114"/>
    </row>
    <row r="14" spans="2:27" ht="21.95" customHeight="1">
      <c r="B14" s="113"/>
      <c r="C14" s="114"/>
      <c r="D14" s="114"/>
      <c r="E14" s="114"/>
      <c r="F14" s="115"/>
      <c r="G14" s="114"/>
      <c r="H14" s="116"/>
      <c r="I14" s="114"/>
      <c r="J14" s="114"/>
      <c r="K14" s="9" t="str">
        <f t="shared" si="0"/>
        <v/>
      </c>
      <c r="L14" s="9" t="str">
        <f>IF(B14="","",TEXT(DATE(#REF!,MONTH(B14),1),"mmmm"))</f>
        <v/>
      </c>
      <c r="M14" s="10"/>
      <c r="N14" s="216"/>
      <c r="O14" s="114"/>
      <c r="P14" s="215"/>
      <c r="Q14" s="114"/>
      <c r="R14" s="116"/>
      <c r="S14" s="114"/>
    </row>
    <row r="15" spans="2:27" ht="23.1" customHeight="1">
      <c r="B15" s="113"/>
      <c r="C15" s="114"/>
      <c r="D15" s="114"/>
      <c r="E15" s="114"/>
      <c r="F15" s="115"/>
      <c r="G15" s="114"/>
      <c r="H15" s="116"/>
      <c r="I15" s="114"/>
      <c r="J15" s="114"/>
      <c r="K15" s="11" t="str">
        <f t="shared" si="0"/>
        <v/>
      </c>
      <c r="L15" s="11" t="str">
        <f>IF(B15="","",TEXT(DATE(#REF!,MONTH(B15),1),"mmmm"))</f>
        <v/>
      </c>
      <c r="M15" s="10"/>
      <c r="N15" s="216"/>
      <c r="O15" s="114"/>
      <c r="P15" s="215"/>
      <c r="Q15" s="114"/>
      <c r="R15" s="116"/>
      <c r="S15" s="114"/>
    </row>
    <row r="16" spans="2:27" ht="24" customHeight="1">
      <c r="B16" s="113"/>
      <c r="C16" s="114"/>
      <c r="D16" s="114"/>
      <c r="E16" s="114"/>
      <c r="F16" s="115"/>
      <c r="G16" s="114"/>
      <c r="H16" s="116"/>
      <c r="I16" s="114"/>
      <c r="J16" s="114"/>
      <c r="K16" s="9" t="str">
        <f t="shared" si="0"/>
        <v/>
      </c>
      <c r="L16" s="9" t="str">
        <f>IF(B16="","",TEXT(DATE(#REF!,MONTH(B16),1),"mmmm"))</f>
        <v/>
      </c>
      <c r="M16" s="10"/>
      <c r="N16" s="216"/>
      <c r="O16" s="114"/>
      <c r="P16" s="215"/>
      <c r="Q16" s="114"/>
      <c r="R16" s="116"/>
      <c r="S16" s="114"/>
    </row>
    <row r="17" spans="2:19" ht="24" customHeight="1">
      <c r="B17" s="113"/>
      <c r="C17" s="114"/>
      <c r="D17" s="114"/>
      <c r="E17" s="114"/>
      <c r="F17" s="115"/>
      <c r="G17" s="114"/>
      <c r="H17" s="116"/>
      <c r="I17" s="114"/>
      <c r="J17" s="114"/>
      <c r="K17" s="11" t="str">
        <f t="shared" si="0"/>
        <v/>
      </c>
      <c r="L17" s="11" t="str">
        <f>IF(B17="","",TEXT(DATE(#REF!,MONTH(B17),1),"mmmm"))</f>
        <v/>
      </c>
      <c r="M17" s="10"/>
      <c r="N17" s="216"/>
      <c r="O17" s="114"/>
      <c r="P17" s="215"/>
      <c r="Q17" s="114"/>
      <c r="R17" s="116"/>
      <c r="S17" s="114"/>
    </row>
    <row r="18" spans="2:19" ht="16.5">
      <c r="B18" s="113"/>
      <c r="C18" s="114"/>
      <c r="D18" s="114"/>
      <c r="E18" s="114"/>
      <c r="F18" s="115"/>
      <c r="G18" s="114"/>
      <c r="H18" s="116"/>
      <c r="I18" s="114"/>
      <c r="J18" s="114"/>
      <c r="K18" s="9" t="str">
        <f t="shared" si="0"/>
        <v/>
      </c>
      <c r="L18" s="9" t="str">
        <f>IF(B18="","",TEXT(DATE(#REF!,MONTH(B18),1),"mmmm"))</f>
        <v/>
      </c>
      <c r="M18" s="10"/>
      <c r="N18" s="216"/>
      <c r="O18" s="114"/>
      <c r="P18" s="215"/>
      <c r="Q18" s="114"/>
      <c r="R18" s="116"/>
      <c r="S18" s="114"/>
    </row>
    <row r="19" spans="2:19" ht="16.5">
      <c r="B19" s="113"/>
      <c r="C19" s="114"/>
      <c r="D19" s="114"/>
      <c r="E19" s="114"/>
      <c r="F19" s="115"/>
      <c r="G19" s="114"/>
      <c r="H19" s="116"/>
      <c r="I19" s="114"/>
      <c r="J19" s="114"/>
      <c r="K19" s="11" t="str">
        <f t="shared" si="0"/>
        <v/>
      </c>
      <c r="L19" s="11" t="str">
        <f>IF(B19="","",TEXT(DATE(#REF!,MONTH(B19),1),"mmmm"))</f>
        <v/>
      </c>
      <c r="M19" s="10"/>
      <c r="N19" s="216"/>
      <c r="O19" s="114"/>
      <c r="P19" s="215"/>
      <c r="Q19" s="114"/>
      <c r="R19" s="116"/>
      <c r="S19" s="114"/>
    </row>
    <row r="20" spans="2:19" ht="16.5">
      <c r="B20" s="113"/>
      <c r="C20" s="114"/>
      <c r="D20" s="114"/>
      <c r="E20" s="114"/>
      <c r="F20" s="115"/>
      <c r="G20" s="114"/>
      <c r="H20" s="116"/>
      <c r="I20" s="114"/>
      <c r="J20" s="114"/>
      <c r="K20" s="9" t="str">
        <f t="shared" si="0"/>
        <v/>
      </c>
      <c r="L20" s="9" t="str">
        <f>IF(B20="","",TEXT(DATE(#REF!,MONTH(B20),1),"mmmm"))</f>
        <v/>
      </c>
      <c r="M20" s="10"/>
      <c r="N20" s="216"/>
      <c r="O20" s="114"/>
      <c r="P20" s="215"/>
      <c r="Q20" s="114"/>
      <c r="R20" s="116"/>
      <c r="S20" s="114"/>
    </row>
    <row r="21" spans="2:19" ht="16.5">
      <c r="B21" s="113"/>
      <c r="C21" s="114"/>
      <c r="D21" s="114"/>
      <c r="E21" s="114"/>
      <c r="F21" s="115"/>
      <c r="G21" s="114"/>
      <c r="H21" s="116"/>
      <c r="I21" s="114"/>
      <c r="J21" s="114"/>
      <c r="K21" s="11" t="str">
        <f t="shared" si="0"/>
        <v/>
      </c>
      <c r="L21" s="11" t="str">
        <f>IF(B21="","",TEXT(DATE(#REF!,MONTH(B21),1),"mmmm"))</f>
        <v/>
      </c>
      <c r="M21" s="10"/>
      <c r="N21" s="216"/>
      <c r="O21" s="114"/>
      <c r="P21" s="215"/>
      <c r="Q21" s="114"/>
      <c r="R21" s="116"/>
      <c r="S21" s="114"/>
    </row>
    <row r="22" spans="2:19" ht="16.5">
      <c r="B22" s="113"/>
      <c r="C22" s="114"/>
      <c r="D22" s="114"/>
      <c r="E22" s="114"/>
      <c r="F22" s="115"/>
      <c r="G22" s="114"/>
      <c r="H22" s="116"/>
      <c r="I22" s="114"/>
      <c r="J22" s="114"/>
      <c r="K22" s="9" t="str">
        <f t="shared" si="0"/>
        <v/>
      </c>
      <c r="L22" s="9" t="str">
        <f>IF(B22="","",TEXT(DATE(#REF!,MONTH(B22),1),"mmmm"))</f>
        <v/>
      </c>
      <c r="M22" s="10"/>
      <c r="N22" s="216"/>
      <c r="O22" s="114"/>
      <c r="P22" s="215"/>
      <c r="Q22" s="114"/>
      <c r="R22" s="116"/>
      <c r="S22" s="114"/>
    </row>
    <row r="23" spans="2:19" ht="16.5">
      <c r="B23" s="113"/>
      <c r="C23" s="114"/>
      <c r="D23" s="114"/>
      <c r="E23" s="114"/>
      <c r="F23" s="115"/>
      <c r="G23" s="114"/>
      <c r="H23" s="116"/>
      <c r="I23" s="114"/>
      <c r="J23" s="114"/>
      <c r="K23" s="11" t="str">
        <f t="shared" si="0"/>
        <v/>
      </c>
      <c r="L23" s="11" t="str">
        <f>IF(B23="","",TEXT(DATE(#REF!,MONTH(B23),1),"mmmm"))</f>
        <v/>
      </c>
      <c r="M23" s="10"/>
      <c r="N23" s="216"/>
      <c r="O23" s="114"/>
      <c r="P23" s="215"/>
      <c r="Q23" s="114"/>
      <c r="R23" s="116"/>
      <c r="S23" s="114"/>
    </row>
    <row r="24" spans="2:19" ht="16.5">
      <c r="B24" s="113"/>
      <c r="C24" s="114"/>
      <c r="D24" s="114"/>
      <c r="E24" s="114"/>
      <c r="F24" s="115"/>
      <c r="G24" s="114"/>
      <c r="H24" s="116"/>
      <c r="I24" s="114"/>
      <c r="J24" s="114"/>
      <c r="K24" s="9" t="str">
        <f t="shared" si="0"/>
        <v/>
      </c>
      <c r="L24" s="9" t="str">
        <f>IF(B24="","",TEXT(DATE(#REF!,MONTH(B24),1),"mmmm"))</f>
        <v/>
      </c>
      <c r="M24" s="10"/>
      <c r="N24" s="216"/>
      <c r="O24" s="114"/>
      <c r="P24" s="215"/>
      <c r="Q24" s="114"/>
      <c r="R24" s="116"/>
      <c r="S24" s="114"/>
    </row>
    <row r="25" spans="2:19" ht="16.5">
      <c r="B25" s="113"/>
      <c r="C25" s="114"/>
      <c r="D25" s="114"/>
      <c r="E25" s="114"/>
      <c r="F25" s="115"/>
      <c r="G25" s="114"/>
      <c r="H25" s="116"/>
      <c r="I25" s="114"/>
      <c r="J25" s="114"/>
      <c r="K25" s="11" t="str">
        <f t="shared" si="0"/>
        <v/>
      </c>
      <c r="L25" s="11" t="str">
        <f>IF(B25="","",TEXT(DATE(#REF!,MONTH(B25),1),"mmmm"))</f>
        <v/>
      </c>
      <c r="M25" s="10"/>
      <c r="N25" s="216"/>
      <c r="O25" s="114"/>
      <c r="P25" s="215"/>
      <c r="Q25" s="114"/>
      <c r="R25" s="116"/>
      <c r="S25" s="114"/>
    </row>
    <row r="26" spans="2:19" ht="16.5">
      <c r="B26" s="113"/>
      <c r="C26" s="114"/>
      <c r="D26" s="114"/>
      <c r="E26" s="114"/>
      <c r="F26" s="115"/>
      <c r="G26" s="114"/>
      <c r="H26" s="116"/>
      <c r="I26" s="114"/>
      <c r="J26" s="114"/>
      <c r="K26" s="9" t="str">
        <f t="shared" si="0"/>
        <v/>
      </c>
      <c r="L26" s="9" t="str">
        <f>IF(B26="","",TEXT(DATE(#REF!,MONTH(B26),1),"mmmm"))</f>
        <v/>
      </c>
      <c r="M26" s="10"/>
      <c r="N26" s="216"/>
      <c r="O26" s="114"/>
      <c r="P26" s="215"/>
      <c r="Q26" s="114"/>
      <c r="R26" s="116"/>
      <c r="S26" s="114"/>
    </row>
    <row r="27" spans="2:19" ht="16.5">
      <c r="B27" s="209"/>
      <c r="C27" s="203"/>
      <c r="D27" s="203"/>
      <c r="E27" s="203"/>
      <c r="F27" s="204"/>
      <c r="G27" s="203"/>
      <c r="H27" s="205"/>
      <c r="I27" s="203"/>
      <c r="J27" s="203"/>
      <c r="K27" s="11" t="str">
        <f t="shared" si="0"/>
        <v/>
      </c>
      <c r="L27" s="11" t="str">
        <f>IF(B27="","",TEXT(DATE(#REF!,MONTH(B27),1),"mmmm"))</f>
        <v/>
      </c>
      <c r="M27" s="10"/>
      <c r="N27" s="216"/>
      <c r="O27" s="114"/>
      <c r="P27" s="215"/>
      <c r="Q27" s="114"/>
      <c r="R27" s="116"/>
      <c r="S27" s="114"/>
    </row>
    <row r="28" spans="2:19" ht="16.5">
      <c r="B28" s="209"/>
      <c r="C28" s="203"/>
      <c r="D28" s="203"/>
      <c r="E28" s="203"/>
      <c r="F28" s="204"/>
      <c r="G28" s="203"/>
      <c r="H28" s="205"/>
      <c r="I28" s="203"/>
      <c r="J28" s="203"/>
      <c r="K28" s="9" t="str">
        <f t="shared" si="0"/>
        <v/>
      </c>
      <c r="L28" s="9" t="str">
        <f>IF(B28="","",TEXT(DATE(#REF!,MONTH(B28),1),"mmmm"))</f>
        <v/>
      </c>
      <c r="M28" s="10"/>
      <c r="N28" s="216"/>
      <c r="O28" s="114"/>
      <c r="P28" s="215"/>
      <c r="Q28" s="114"/>
      <c r="R28" s="116"/>
      <c r="S28" s="114"/>
    </row>
    <row r="29" spans="2:19" ht="16.5">
      <c r="B29" s="209"/>
      <c r="C29" s="203"/>
      <c r="D29" s="203"/>
      <c r="E29" s="203"/>
      <c r="F29" s="204"/>
      <c r="G29" s="203"/>
      <c r="H29" s="205"/>
      <c r="I29" s="203"/>
      <c r="J29" s="203"/>
      <c r="K29" s="11" t="str">
        <f t="shared" si="0"/>
        <v/>
      </c>
      <c r="L29" s="11" t="str">
        <f>IF(B29="","",TEXT(DATE(#REF!,MONTH(B29),1),"mmmm"))</f>
        <v/>
      </c>
      <c r="M29" s="10"/>
      <c r="N29" s="216"/>
      <c r="O29" s="114"/>
      <c r="P29" s="215"/>
      <c r="Q29" s="114"/>
      <c r="R29" s="116"/>
      <c r="S29" s="114"/>
    </row>
    <row r="30" spans="2:19" ht="16.5">
      <c r="B30" s="209"/>
      <c r="C30" s="203"/>
      <c r="D30" s="203"/>
      <c r="E30" s="203"/>
      <c r="F30" s="204"/>
      <c r="G30" s="203"/>
      <c r="H30" s="205"/>
      <c r="I30" s="203"/>
      <c r="J30" s="203"/>
      <c r="K30" s="9" t="str">
        <f t="shared" si="0"/>
        <v/>
      </c>
      <c r="L30" s="9" t="str">
        <f>IF(B30="","",TEXT(DATE(#REF!,MONTH(B30),1),"mmmm"))</f>
        <v/>
      </c>
      <c r="M30" s="10"/>
      <c r="N30" s="216"/>
      <c r="O30" s="114"/>
      <c r="P30" s="215"/>
      <c r="Q30" s="114"/>
      <c r="R30" s="116"/>
      <c r="S30" s="114"/>
    </row>
    <row r="31" spans="2:19" ht="16.5">
      <c r="B31" s="209"/>
      <c r="C31" s="203"/>
      <c r="D31" s="203"/>
      <c r="E31" s="203"/>
      <c r="F31" s="204"/>
      <c r="G31" s="203"/>
      <c r="H31" s="205"/>
      <c r="I31" s="203"/>
      <c r="J31" s="203"/>
      <c r="K31" s="11" t="str">
        <f t="shared" si="0"/>
        <v/>
      </c>
      <c r="L31" s="11" t="str">
        <f>IF(B31="","",TEXT(DATE(#REF!,MONTH(B31),1),"mmmm"))</f>
        <v/>
      </c>
      <c r="M31" s="10"/>
      <c r="N31" s="216"/>
      <c r="O31" s="114"/>
      <c r="P31" s="215"/>
      <c r="Q31" s="114"/>
      <c r="R31" s="116"/>
      <c r="S31" s="114"/>
    </row>
    <row r="32" spans="2:19" ht="16.5">
      <c r="B32" s="209"/>
      <c r="C32" s="203"/>
      <c r="D32" s="203"/>
      <c r="E32" s="203"/>
      <c r="F32" s="204"/>
      <c r="G32" s="203"/>
      <c r="H32" s="205"/>
      <c r="I32" s="203"/>
      <c r="J32" s="203"/>
      <c r="K32" s="9" t="str">
        <f t="shared" si="0"/>
        <v/>
      </c>
      <c r="L32" s="9" t="str">
        <f>IF(B32="","",TEXT(DATE(#REF!,MONTH(B32),1),"mmmm"))</f>
        <v/>
      </c>
      <c r="M32" s="10"/>
      <c r="N32" s="217"/>
      <c r="O32" s="218"/>
      <c r="P32" s="219"/>
      <c r="Q32" s="218"/>
      <c r="R32" s="220"/>
      <c r="S32" s="218"/>
    </row>
    <row r="33" spans="2:19" ht="16.5">
      <c r="B33" s="209"/>
      <c r="C33" s="203"/>
      <c r="D33" s="203"/>
      <c r="E33" s="203"/>
      <c r="F33" s="204"/>
      <c r="G33" s="203"/>
      <c r="H33" s="205"/>
      <c r="I33" s="203"/>
      <c r="J33" s="203"/>
      <c r="K33" s="11" t="str">
        <f t="shared" si="0"/>
        <v/>
      </c>
      <c r="L33" s="11" t="str">
        <f>IF(B33="","",TEXT(DATE(#REF!,MONTH(B33),1),"mmmm"))</f>
        <v/>
      </c>
      <c r="M33" s="10"/>
      <c r="N33" s="217"/>
      <c r="O33" s="218"/>
      <c r="P33" s="219"/>
      <c r="Q33" s="218"/>
      <c r="R33" s="220"/>
      <c r="S33" s="218"/>
    </row>
    <row r="34" spans="2:19">
      <c r="B34" s="206"/>
      <c r="C34" s="206"/>
      <c r="D34" s="206"/>
      <c r="E34" s="206"/>
      <c r="F34" s="207"/>
      <c r="G34" s="206"/>
      <c r="H34" s="208"/>
      <c r="I34" s="206"/>
      <c r="J34" s="206"/>
      <c r="K34" s="12" t="str">
        <f t="shared" si="0"/>
        <v/>
      </c>
      <c r="L34" s="12" t="str">
        <f>IF(B34="","",TEXT(DATE(#REF!,MONTH(B34),1),"mmmm"))</f>
        <v/>
      </c>
      <c r="M34" s="10"/>
      <c r="N34" s="217"/>
      <c r="O34" s="218"/>
      <c r="P34" s="219"/>
      <c r="Q34" s="218"/>
      <c r="R34" s="220"/>
      <c r="S34" s="218"/>
    </row>
    <row r="35" spans="2:19" ht="18">
      <c r="B35" s="198" t="s">
        <v>22</v>
      </c>
      <c r="C35" s="198"/>
      <c r="D35" s="199" t="s">
        <v>23</v>
      </c>
      <c r="E35" s="104"/>
      <c r="F35" s="104"/>
      <c r="G35" s="200" t="s">
        <v>24</v>
      </c>
      <c r="H35" s="201"/>
      <c r="I35" s="201"/>
      <c r="J35" s="202"/>
      <c r="N35" s="213" t="s">
        <v>25</v>
      </c>
      <c r="O35" s="214"/>
      <c r="P35" s="14"/>
      <c r="Q35" s="151" t="s">
        <v>26</v>
      </c>
      <c r="R35" s="151"/>
      <c r="S35" s="151"/>
    </row>
    <row r="36" spans="2:19" ht="15" customHeight="1">
      <c r="B36" s="123">
        <f>SUMIF(L:L,C4,F:F)+SUMIF(L:L,"",F:F)</f>
        <v>0</v>
      </c>
      <c r="C36" s="124"/>
      <c r="D36" s="102">
        <f>-SUMIFS(F:F,H:H,"&lt;&gt;"&amp;"",J:J,"&lt;&gt;"&amp;"Sim")</f>
        <v>0</v>
      </c>
      <c r="E36" s="2"/>
      <c r="G36" s="125">
        <f>SUMIF(J12:J34,"Sim",F12:F34)</f>
        <v>0</v>
      </c>
      <c r="H36" s="126"/>
      <c r="I36" s="126"/>
      <c r="J36" s="127"/>
      <c r="N36" s="132">
        <f>SUM(Dez!$P$12:$P$34)</f>
        <v>0</v>
      </c>
      <c r="O36" s="133"/>
      <c r="P36" s="37"/>
      <c r="Q36" s="137">
        <f>SUMIF(Dez!$S$12:$S$34,"Sim",Dez!$P$12:$P$34)</f>
        <v>0</v>
      </c>
      <c r="R36" s="137"/>
      <c r="S36" s="137"/>
    </row>
    <row r="37" spans="2:19" ht="15" customHeight="1">
      <c r="B37" s="124"/>
      <c r="C37" s="124"/>
      <c r="D37" s="103" t="s">
        <v>27</v>
      </c>
      <c r="E37" s="2"/>
      <c r="G37" s="125"/>
      <c r="H37" s="128"/>
      <c r="I37" s="128"/>
      <c r="J37" s="127"/>
      <c r="N37" s="134"/>
      <c r="O37" s="133"/>
      <c r="P37" s="37"/>
      <c r="Q37" s="137"/>
      <c r="R37" s="137"/>
      <c r="S37" s="137"/>
    </row>
    <row r="38" spans="2:19" ht="15" customHeight="1">
      <c r="B38" s="124"/>
      <c r="C38" s="124"/>
      <c r="D38" s="102">
        <f>SUMIFS(F:F,H:H,"&lt;&gt;"&amp;"",J:J,"Sim",L:L,"&lt;&gt;"&amp;$C$4)</f>
        <v>0</v>
      </c>
      <c r="E38" s="2"/>
      <c r="G38" s="129"/>
      <c r="H38" s="130"/>
      <c r="I38" s="130"/>
      <c r="J38" s="131"/>
      <c r="N38" s="135"/>
      <c r="O38" s="136"/>
      <c r="P38" s="37"/>
      <c r="Q38" s="137"/>
      <c r="R38" s="137"/>
      <c r="S38" s="137"/>
    </row>
    <row r="40" spans="2:19">
      <c r="H40" s="1"/>
    </row>
    <row r="41" spans="2:19">
      <c r="H41" s="1"/>
    </row>
    <row r="42" spans="2:19">
      <c r="H42" s="1"/>
    </row>
    <row r="43" spans="2:19">
      <c r="H43" s="1"/>
    </row>
    <row r="44" spans="2:19">
      <c r="H44" s="1"/>
    </row>
    <row r="45" spans="2:19">
      <c r="H45" s="1"/>
    </row>
    <row r="46" spans="2:19">
      <c r="H46" s="1"/>
    </row>
  </sheetData>
  <mergeCells count="14">
    <mergeCell ref="B35:C35"/>
    <mergeCell ref="G35:J35"/>
    <mergeCell ref="N35:O35"/>
    <mergeCell ref="Q35:S35"/>
    <mergeCell ref="B36:C38"/>
    <mergeCell ref="G36:J38"/>
    <mergeCell ref="N36:O38"/>
    <mergeCell ref="Q36:S38"/>
    <mergeCell ref="B9:J10"/>
    <mergeCell ref="N9:S10"/>
    <mergeCell ref="B1:S2"/>
    <mergeCell ref="C4:D4"/>
    <mergeCell ref="N4:S4"/>
    <mergeCell ref="C7:D7"/>
  </mergeCells>
  <conditionalFormatting sqref="D36 D38">
    <cfRule type="cellIs" dxfId="14" priority="1" operator="lessThan">
      <formula>0</formula>
    </cfRule>
  </conditionalFormatting>
  <conditionalFormatting sqref="J1:J1048576">
    <cfRule type="containsText" dxfId="13" priority="6" operator="containsText" text="Não">
      <formula>NOT(ISERROR(SEARCH("Não",J1)))</formula>
    </cfRule>
    <cfRule type="containsText" dxfId="12" priority="7" operator="containsText" text="Sim">
      <formula>NOT(ISERROR(SEARCH("Sim",J1)))</formula>
    </cfRule>
  </conditionalFormatting>
  <conditionalFormatting sqref="S1:S1048576">
    <cfRule type="containsText" dxfId="11" priority="2" operator="containsText" text="Não">
      <formula>NOT(ISERROR(SEARCH("Não",S1)))</formula>
    </cfRule>
    <cfRule type="containsText" dxfId="10" priority="3" operator="containsText" text="Sim">
      <formula>NOT(ISERROR(SEARCH("Sim",S1)))</formula>
    </cfRule>
  </conditionalFormatting>
  <dataValidations count="5">
    <dataValidation type="list" allowBlank="1" showInputMessage="1" showErrorMessage="1" sqref="Q12:Q34" xr:uid="{00000000-0002-0000-0B00-000000000000}">
      <formula1>"Dinheiro,Cartão de débito,Cartão de crédito,Cheque,Pix,Outros"</formula1>
    </dataValidation>
    <dataValidation type="list" allowBlank="1" showInputMessage="1" showErrorMessage="1" sqref="S12:S34 I12:J34" xr:uid="{00000000-0002-0000-0B00-000001000000}">
      <formula1>"Sim,Não,-"</formula1>
    </dataValidation>
    <dataValidation type="list" allowBlank="1" showInputMessage="1" showErrorMessage="1" sqref="G12:G34" xr:uid="{00000000-0002-0000-0B00-000002000000}">
      <formula1>"Dinheiro,Boleto,Cartão de débito,Cartão de crédito,Cheque,Pix,Outros"</formula1>
    </dataValidation>
    <dataValidation type="list" allowBlank="1" showInputMessage="1" showErrorMessage="1" sqref="C4:D5" xr:uid="{00000000-0002-0000-0B00-000003000000}">
      <formula1>"Janeiro,Fevereiro,Março,Abril,Maio,Junho,Julho,Agosto,Setembro,Outubro,Novembro,Dezembro"</formula1>
    </dataValidation>
    <dataValidation type="list" allowBlank="1" showInputMessage="1" showErrorMessage="1" sqref="E12:E34" xr:uid="{00000000-0002-0000-0B00-000005000000}">
      <formula1>"Comércio,Indústria,Transporte intermunicipais e interestaduais,Fornecimento de refeições,Serviço"</formula1>
    </dataValidation>
  </dataValidations>
  <pageMargins left="0.511811024" right="0.511811024" top="0.78740157499999996" bottom="0.78740157499999996" header="0.31496062000000002" footer="0.31496062000000002"/>
  <pageSetup paperSize="9" scale="54" orientation="landscape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30"/>
  <sheetViews>
    <sheetView showGridLines="0" topLeftCell="A10" zoomScaleNormal="100" workbookViewId="0">
      <selection activeCell="I11" sqref="I11:J14"/>
    </sheetView>
  </sheetViews>
  <sheetFormatPr defaultColWidth="8.85546875" defaultRowHeight="15"/>
  <cols>
    <col min="1" max="1" width="2.85546875" customWidth="1"/>
    <col min="2" max="2" width="4.42578125" customWidth="1"/>
    <col min="3" max="3" width="15" bestFit="1" customWidth="1"/>
    <col min="4" max="4" width="15.85546875" bestFit="1" customWidth="1"/>
    <col min="5" max="5" width="4.28515625" customWidth="1"/>
    <col min="6" max="6" width="3.28515625" customWidth="1"/>
    <col min="7" max="7" width="13.7109375" customWidth="1"/>
    <col min="8" max="8" width="30.85546875" customWidth="1"/>
    <col min="9" max="9" width="3.140625" customWidth="1"/>
    <col min="10" max="10" width="15" customWidth="1"/>
    <col min="12" max="12" width="3.28515625" customWidth="1"/>
  </cols>
  <sheetData>
    <row r="1" spans="1:20">
      <c r="B1" s="160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"/>
    </row>
    <row r="2" spans="1:20" ht="44.1" customHeight="1"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"/>
    </row>
    <row r="4" spans="1:20" ht="15" customHeight="1">
      <c r="A4" s="175"/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6"/>
      <c r="R4" s="6"/>
      <c r="S4" s="6"/>
    </row>
    <row r="5" spans="1:20" ht="15" customHeight="1">
      <c r="A5" s="175"/>
      <c r="B5" s="175"/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6"/>
      <c r="R5" s="6"/>
      <c r="S5" s="6"/>
    </row>
    <row r="6" spans="1:20" ht="15" customHeight="1">
      <c r="A6" s="107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78"/>
      <c r="P6" s="78"/>
      <c r="Q6" s="6"/>
      <c r="R6" s="6"/>
      <c r="S6" s="6"/>
    </row>
    <row r="7" spans="1:20" ht="9.9499999999999993" customHeight="1">
      <c r="A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</row>
    <row r="8" spans="1:20" ht="21" customHeight="1">
      <c r="A8" s="79"/>
      <c r="B8" s="79"/>
      <c r="C8" s="182" t="s">
        <v>39</v>
      </c>
      <c r="D8" s="183"/>
      <c r="E8" s="79"/>
      <c r="F8" s="176" t="s">
        <v>40</v>
      </c>
      <c r="G8" s="177"/>
      <c r="H8" s="177"/>
      <c r="I8" s="177"/>
      <c r="J8" s="177"/>
      <c r="K8" s="177"/>
      <c r="L8" s="178"/>
      <c r="M8" s="79"/>
      <c r="N8" s="79"/>
      <c r="O8" s="79"/>
      <c r="P8" s="79"/>
    </row>
    <row r="9" spans="1:20" ht="15" customHeight="1">
      <c r="A9" s="79"/>
      <c r="B9" s="79"/>
      <c r="C9" s="184"/>
      <c r="D9" s="185"/>
      <c r="E9" s="79"/>
      <c r="F9" s="179"/>
      <c r="G9" s="180"/>
      <c r="H9" s="180"/>
      <c r="I9" s="180"/>
      <c r="J9" s="180"/>
      <c r="K9" s="180"/>
      <c r="L9" s="181"/>
      <c r="M9" s="79"/>
      <c r="N9" s="79"/>
      <c r="O9" s="79"/>
      <c r="P9" s="79"/>
    </row>
    <row r="10" spans="1:20" ht="9" customHeight="1">
      <c r="A10" s="79"/>
      <c r="B10" s="79"/>
      <c r="C10" s="188" t="s">
        <v>41</v>
      </c>
      <c r="D10" s="186" t="s">
        <v>42</v>
      </c>
      <c r="E10" s="79"/>
      <c r="F10" s="83"/>
      <c r="G10" s="81"/>
      <c r="H10" s="81"/>
      <c r="I10" s="81"/>
      <c r="J10" s="81"/>
      <c r="K10" s="81"/>
      <c r="L10" s="84"/>
      <c r="M10" s="79"/>
      <c r="N10" s="79"/>
      <c r="O10" s="79"/>
      <c r="P10" s="79"/>
    </row>
    <row r="11" spans="1:20" ht="15" customHeight="1">
      <c r="A11" s="79"/>
      <c r="B11" s="80"/>
      <c r="C11" s="189"/>
      <c r="D11" s="187"/>
      <c r="E11" s="79"/>
      <c r="F11" s="85"/>
      <c r="G11" s="173" t="s">
        <v>41</v>
      </c>
      <c r="H11" s="174"/>
      <c r="I11" s="167">
        <f ca="1">SUM(C12:C23)</f>
        <v>0</v>
      </c>
      <c r="J11" s="168"/>
      <c r="K11" s="79"/>
      <c r="L11" s="86"/>
      <c r="M11" s="79"/>
      <c r="N11" s="79"/>
      <c r="O11" s="79"/>
      <c r="P11" s="79"/>
    </row>
    <row r="12" spans="1:20" ht="15" customHeight="1">
      <c r="A12" s="79"/>
      <c r="B12" s="101" t="s">
        <v>43</v>
      </c>
      <c r="C12" s="92">
        <f t="shared" ref="C12:C23" ca="1" si="0">SUMIFS(INDIRECT($B12&amp;"!F:F"),
                       INDIRECT($B12&amp;"!E:E"),"&lt;&gt;"&amp;$D$10,
                       INDIRECT($B12&amp;"!J:J"),"Sim")</f>
        <v>0</v>
      </c>
      <c r="D12" s="90">
        <f t="shared" ref="D12:D23" ca="1" si="1">SUMIFS(INDIRECT($B12&amp;"!F:F"),INDIRECT($B12&amp;"!E:E"),D$10,INDIRECT($B12&amp;"!J:J"),"Sim")</f>
        <v>0</v>
      </c>
      <c r="E12" s="79"/>
      <c r="F12" s="85"/>
      <c r="G12" s="165" t="s">
        <v>44</v>
      </c>
      <c r="H12" s="166"/>
      <c r="I12" s="169"/>
      <c r="J12" s="170"/>
      <c r="K12" s="79"/>
      <c r="L12" s="86"/>
      <c r="M12" s="79"/>
      <c r="N12" s="79"/>
      <c r="O12" s="79"/>
      <c r="P12" s="79"/>
    </row>
    <row r="13" spans="1:20" ht="15" customHeight="1">
      <c r="A13" s="79"/>
      <c r="B13" s="101" t="s">
        <v>45</v>
      </c>
      <c r="C13" s="93">
        <f t="shared" ca="1" si="0"/>
        <v>0</v>
      </c>
      <c r="D13" s="91">
        <f t="shared" ca="1" si="1"/>
        <v>0</v>
      </c>
      <c r="E13" s="79"/>
      <c r="F13" s="85"/>
      <c r="G13" s="163" t="s">
        <v>46</v>
      </c>
      <c r="H13" s="164"/>
      <c r="I13" s="169"/>
      <c r="J13" s="170"/>
      <c r="K13" s="79"/>
      <c r="L13" s="86"/>
      <c r="M13" s="79"/>
      <c r="N13" s="79"/>
      <c r="O13" s="79"/>
      <c r="P13" s="79"/>
    </row>
    <row r="14" spans="1:20" ht="15" customHeight="1">
      <c r="A14" s="79"/>
      <c r="B14" s="101" t="s">
        <v>47</v>
      </c>
      <c r="C14" s="93">
        <f t="shared" ca="1" si="0"/>
        <v>0</v>
      </c>
      <c r="D14" s="91">
        <f t="shared" ca="1" si="1"/>
        <v>0</v>
      </c>
      <c r="E14" s="79"/>
      <c r="F14" s="85"/>
      <c r="G14" s="161" t="s">
        <v>48</v>
      </c>
      <c r="H14" s="162"/>
      <c r="I14" s="171"/>
      <c r="J14" s="172"/>
      <c r="K14" s="79"/>
      <c r="L14" s="86"/>
      <c r="M14" s="79"/>
      <c r="N14" s="79"/>
      <c r="O14" s="79"/>
      <c r="P14" s="79"/>
    </row>
    <row r="15" spans="1:20" ht="15" customHeight="1">
      <c r="A15" s="79"/>
      <c r="B15" s="101" t="s">
        <v>49</v>
      </c>
      <c r="C15" s="98">
        <f t="shared" ca="1" si="0"/>
        <v>0</v>
      </c>
      <c r="D15" s="97">
        <f t="shared" ca="1" si="1"/>
        <v>0</v>
      </c>
      <c r="E15" s="79"/>
      <c r="F15" s="85"/>
      <c r="G15" s="79"/>
      <c r="H15" s="79"/>
      <c r="I15" s="79"/>
      <c r="J15" s="79"/>
      <c r="K15" s="79"/>
      <c r="L15" s="86"/>
      <c r="M15" s="79"/>
      <c r="N15" s="79"/>
      <c r="O15" s="79"/>
      <c r="P15" s="79"/>
    </row>
    <row r="16" spans="1:20" ht="16.5">
      <c r="A16" s="79"/>
      <c r="B16" s="101" t="s">
        <v>50</v>
      </c>
      <c r="C16" s="99">
        <f t="shared" ca="1" si="0"/>
        <v>0</v>
      </c>
      <c r="D16" s="95">
        <f t="shared" ca="1" si="1"/>
        <v>0</v>
      </c>
      <c r="E16" s="79"/>
      <c r="F16" s="85"/>
      <c r="G16" s="79"/>
      <c r="H16" s="79"/>
      <c r="I16" s="79"/>
      <c r="J16" s="79"/>
      <c r="K16" s="79"/>
      <c r="L16" s="86"/>
      <c r="M16" s="79"/>
      <c r="N16" s="79"/>
      <c r="O16" s="79"/>
      <c r="P16" s="79"/>
    </row>
    <row r="17" spans="1:16" ht="15" customHeight="1">
      <c r="A17" s="79"/>
      <c r="B17" s="101" t="s">
        <v>51</v>
      </c>
      <c r="C17" s="99">
        <f t="shared" ca="1" si="0"/>
        <v>0</v>
      </c>
      <c r="D17" s="97">
        <f t="shared" ca="1" si="1"/>
        <v>0</v>
      </c>
      <c r="E17" s="79"/>
      <c r="F17" s="85"/>
      <c r="G17" s="190" t="s">
        <v>42</v>
      </c>
      <c r="H17" s="191"/>
      <c r="I17" s="194">
        <f ca="1">SUM(D12:D23)</f>
        <v>0</v>
      </c>
      <c r="J17" s="195"/>
      <c r="K17" s="79"/>
      <c r="L17" s="86"/>
      <c r="M17" s="79"/>
      <c r="N17" s="79"/>
      <c r="O17" s="79"/>
      <c r="P17" s="79"/>
    </row>
    <row r="18" spans="1:16" ht="15" customHeight="1">
      <c r="A18" s="79"/>
      <c r="B18" s="101" t="s">
        <v>52</v>
      </c>
      <c r="C18" s="93">
        <f t="shared" ca="1" si="0"/>
        <v>0</v>
      </c>
      <c r="D18" s="96">
        <f t="shared" ca="1" si="1"/>
        <v>0</v>
      </c>
      <c r="E18" s="79"/>
      <c r="F18" s="85"/>
      <c r="G18" s="192"/>
      <c r="H18" s="193"/>
      <c r="I18" s="196"/>
      <c r="J18" s="197"/>
      <c r="K18" s="79"/>
      <c r="L18" s="86"/>
      <c r="M18" s="79"/>
      <c r="N18" s="79"/>
      <c r="O18" s="79"/>
      <c r="P18" s="79"/>
    </row>
    <row r="19" spans="1:16" ht="16.5">
      <c r="A19" s="79"/>
      <c r="B19" s="101" t="s">
        <v>53</v>
      </c>
      <c r="C19" s="98">
        <f t="shared" ca="1" si="0"/>
        <v>0</v>
      </c>
      <c r="D19" s="95">
        <f t="shared" ca="1" si="1"/>
        <v>0</v>
      </c>
      <c r="E19" s="79"/>
      <c r="F19" s="85"/>
      <c r="G19" s="79"/>
      <c r="H19" s="79"/>
      <c r="I19" s="79"/>
      <c r="J19" s="79"/>
      <c r="K19" s="79"/>
      <c r="L19" s="86"/>
      <c r="M19" s="79"/>
      <c r="N19" s="79"/>
      <c r="O19" s="79"/>
      <c r="P19" s="79"/>
    </row>
    <row r="20" spans="1:16" ht="16.5">
      <c r="A20" s="79"/>
      <c r="B20" s="101" t="s">
        <v>54</v>
      </c>
      <c r="C20" s="99">
        <f t="shared" ca="1" si="0"/>
        <v>0</v>
      </c>
      <c r="D20" s="97">
        <f t="shared" ca="1" si="1"/>
        <v>0</v>
      </c>
      <c r="E20" s="79"/>
      <c r="F20" s="85"/>
      <c r="G20" s="79"/>
      <c r="H20" s="79"/>
      <c r="I20" s="79"/>
      <c r="J20" s="79"/>
      <c r="K20" s="79"/>
      <c r="L20" s="86"/>
      <c r="M20" s="79"/>
      <c r="N20" s="79"/>
      <c r="O20" s="79"/>
      <c r="P20" s="79"/>
    </row>
    <row r="21" spans="1:16" ht="15" customHeight="1">
      <c r="A21" s="79"/>
      <c r="B21" s="101" t="s">
        <v>55</v>
      </c>
      <c r="C21" s="99">
        <f t="shared" ca="1" si="0"/>
        <v>0</v>
      </c>
      <c r="D21" s="96">
        <f t="shared" ca="1" si="1"/>
        <v>0</v>
      </c>
      <c r="E21" s="79"/>
      <c r="F21" s="85"/>
      <c r="G21" s="152" t="s">
        <v>56</v>
      </c>
      <c r="H21" s="153"/>
      <c r="I21" s="153"/>
      <c r="J21" s="156">
        <f ca="1">SUM(I11,I17)</f>
        <v>0</v>
      </c>
      <c r="K21" s="157"/>
      <c r="L21" s="86"/>
      <c r="M21" s="79"/>
      <c r="N21" s="79"/>
      <c r="O21" s="79"/>
      <c r="P21" s="79"/>
    </row>
    <row r="22" spans="1:16" ht="15" customHeight="1">
      <c r="A22" s="79"/>
      <c r="B22" s="101" t="s">
        <v>57</v>
      </c>
      <c r="C22" s="99">
        <f t="shared" ca="1" si="0"/>
        <v>0</v>
      </c>
      <c r="D22" s="95">
        <f t="shared" ca="1" si="1"/>
        <v>0</v>
      </c>
      <c r="E22" s="79"/>
      <c r="F22" s="85"/>
      <c r="G22" s="154"/>
      <c r="H22" s="155"/>
      <c r="I22" s="155"/>
      <c r="J22" s="158"/>
      <c r="K22" s="159"/>
      <c r="L22" s="86"/>
      <c r="M22" s="79"/>
      <c r="N22" s="79"/>
      <c r="O22" s="79"/>
      <c r="P22" s="79"/>
    </row>
    <row r="23" spans="1:16" ht="16.5">
      <c r="A23" s="79"/>
      <c r="B23" s="101" t="s">
        <v>58</v>
      </c>
      <c r="C23" s="100">
        <f t="shared" ca="1" si="0"/>
        <v>0</v>
      </c>
      <c r="D23" s="94">
        <f t="shared" ca="1" si="1"/>
        <v>0</v>
      </c>
      <c r="E23" s="79"/>
      <c r="F23" s="87"/>
      <c r="G23" s="88"/>
      <c r="H23" s="88"/>
      <c r="I23" s="88"/>
      <c r="J23" s="88"/>
      <c r="K23" s="88"/>
      <c r="L23" s="89"/>
      <c r="M23" s="79"/>
      <c r="N23" s="79"/>
      <c r="O23" s="79"/>
      <c r="P23" s="79"/>
    </row>
    <row r="24" spans="1:16" ht="16.5">
      <c r="A24" s="79"/>
      <c r="B24" s="79"/>
      <c r="C24" s="79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</row>
    <row r="25" spans="1:16" ht="16.5">
      <c r="A25" s="79"/>
      <c r="B25" s="82"/>
      <c r="C25" s="82"/>
      <c r="D25" s="82"/>
      <c r="E25" s="82"/>
      <c r="F25" s="82"/>
      <c r="G25" s="82"/>
      <c r="H25" s="82"/>
      <c r="I25" s="82"/>
      <c r="J25" s="82"/>
      <c r="K25" s="82"/>
      <c r="L25" s="79"/>
      <c r="M25" s="79"/>
      <c r="N25" s="79"/>
      <c r="O25" s="79"/>
      <c r="P25" s="79"/>
    </row>
    <row r="26" spans="1:16" ht="16.5">
      <c r="A26" s="79"/>
      <c r="B26" s="82"/>
      <c r="C26" s="82"/>
      <c r="D26" s="82"/>
      <c r="E26" s="82"/>
      <c r="F26" s="82"/>
      <c r="G26" s="82"/>
      <c r="H26" s="82"/>
      <c r="I26" s="82"/>
      <c r="J26" s="82"/>
      <c r="K26" s="82"/>
      <c r="L26" s="79"/>
      <c r="M26" s="79"/>
      <c r="N26" s="79"/>
      <c r="O26" s="79"/>
      <c r="P26" s="79"/>
    </row>
    <row r="27" spans="1:16" ht="16.5">
      <c r="A27" s="79"/>
      <c r="B27" s="82"/>
      <c r="C27" s="82"/>
      <c r="D27" s="82"/>
      <c r="E27" s="82"/>
      <c r="F27" s="82"/>
      <c r="G27" s="82"/>
      <c r="H27" s="82"/>
      <c r="I27" s="82"/>
      <c r="J27" s="82"/>
      <c r="K27" s="82"/>
      <c r="L27" s="79"/>
      <c r="M27" s="79"/>
      <c r="N27" s="79"/>
      <c r="O27" s="79"/>
      <c r="P27" s="79"/>
    </row>
    <row r="28" spans="1:16" ht="16.5">
      <c r="A28" s="79"/>
      <c r="B28" s="79"/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</row>
    <row r="29" spans="1:16" ht="16.5">
      <c r="A29" s="79"/>
      <c r="B29" s="79"/>
      <c r="C29" s="79"/>
      <c r="D29" s="79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</row>
    <row r="30" spans="1:16" ht="16.5">
      <c r="A30" s="79"/>
      <c r="B30" s="79"/>
      <c r="C30" s="79"/>
      <c r="D30" s="79"/>
      <c r="E30" s="79"/>
      <c r="F30" s="79"/>
      <c r="G30" s="79"/>
      <c r="H30" s="79"/>
      <c r="I30" s="79"/>
      <c r="J30" s="79"/>
      <c r="K30" s="79"/>
      <c r="L30" s="79"/>
      <c r="M30" s="79"/>
      <c r="N30" s="79"/>
      <c r="O30" s="79"/>
      <c r="P30" s="79"/>
    </row>
  </sheetData>
  <mergeCells count="15">
    <mergeCell ref="G21:I22"/>
    <mergeCell ref="J21:K22"/>
    <mergeCell ref="B1:S2"/>
    <mergeCell ref="G14:H14"/>
    <mergeCell ref="G13:H13"/>
    <mergeCell ref="G12:H12"/>
    <mergeCell ref="I11:J14"/>
    <mergeCell ref="G11:H11"/>
    <mergeCell ref="A4:P5"/>
    <mergeCell ref="F8:L9"/>
    <mergeCell ref="C8:D9"/>
    <mergeCell ref="D10:D11"/>
    <mergeCell ref="C10:C11"/>
    <mergeCell ref="G17:H18"/>
    <mergeCell ref="I17:J18"/>
  </mergeCells>
  <conditionalFormatting sqref="J1:J2">
    <cfRule type="containsText" dxfId="9" priority="3" operator="containsText" text="Não">
      <formula>NOT(ISERROR(SEARCH("Não",J1)))</formula>
    </cfRule>
    <cfRule type="containsText" dxfId="8" priority="4" operator="containsText" text="Sim">
      <formula>NOT(ISERROR(SEARCH("Sim",J1)))</formula>
    </cfRule>
  </conditionalFormatting>
  <conditionalFormatting sqref="S1:S2">
    <cfRule type="containsText" dxfId="7" priority="1" operator="containsText" text="Não">
      <formula>NOT(ISERROR(SEARCH("Não",S1)))</formula>
    </cfRule>
    <cfRule type="containsText" dxfId="6" priority="2" operator="containsText" text="Sim">
      <formula>NOT(ISERROR(SEARCH("Sim",S1)))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C000"/>
    <pageSetUpPr fitToPage="1"/>
  </sheetPr>
  <dimension ref="B1:AA47"/>
  <sheetViews>
    <sheetView showGridLines="0" zoomScale="85" zoomScaleNormal="85" workbookViewId="0">
      <pane ySplit="12" topLeftCell="A13" activePane="bottomLeft" state="frozen"/>
      <selection activeCell="E31" sqref="E31"/>
      <selection pane="bottomLeft" activeCell="U16" sqref="U16"/>
    </sheetView>
  </sheetViews>
  <sheetFormatPr defaultColWidth="9.140625" defaultRowHeight="15"/>
  <cols>
    <col min="1" max="1" width="9.140625" style="1"/>
    <col min="2" max="2" width="12.85546875" style="1" customWidth="1"/>
    <col min="3" max="3" width="9.42578125" style="1" customWidth="1"/>
    <col min="4" max="4" width="48.85546875" style="1" customWidth="1"/>
    <col min="5" max="5" width="8.85546875" style="1" customWidth="1"/>
    <col min="6" max="6" width="14.85546875" style="2" bestFit="1" customWidth="1"/>
    <col min="7" max="7" width="16.28515625" style="1" customWidth="1"/>
    <col min="8" max="8" width="11.42578125" style="3" customWidth="1"/>
    <col min="9" max="9" width="8.42578125" style="1" customWidth="1"/>
    <col min="10" max="10" width="11.42578125" style="1" customWidth="1"/>
    <col min="11" max="12" width="11.7109375" style="1" hidden="1" customWidth="1"/>
    <col min="13" max="13" width="6.28515625" style="1" customWidth="1"/>
    <col min="14" max="14" width="11.42578125" style="1" customWidth="1"/>
    <col min="15" max="15" width="30.42578125" style="1" customWidth="1"/>
    <col min="16" max="16" width="14.28515625" style="5" bestFit="1" customWidth="1"/>
    <col min="17" max="19" width="14.7109375" style="1" customWidth="1"/>
    <col min="20" max="16384" width="9.140625" style="1"/>
  </cols>
  <sheetData>
    <row r="1" spans="2:27"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</row>
    <row r="2" spans="2:27" ht="43.5" customHeight="1"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</row>
    <row r="3" spans="2:27" ht="6.75" customHeight="1"/>
    <row r="4" spans="2:27" ht="24" customHeight="1">
      <c r="B4" s="105" t="s">
        <v>0</v>
      </c>
      <c r="C4" s="118" t="s">
        <v>1</v>
      </c>
      <c r="D4" s="118"/>
      <c r="K4" s="59"/>
      <c r="L4" s="59"/>
      <c r="M4" s="59"/>
      <c r="N4" s="120"/>
      <c r="O4" s="120"/>
      <c r="P4" s="120"/>
      <c r="Q4" s="120"/>
      <c r="R4" s="120"/>
      <c r="S4" s="120"/>
    </row>
    <row r="5" spans="2:27" ht="3" customHeight="1">
      <c r="B5" s="77"/>
      <c r="C5" s="76"/>
      <c r="D5" s="76"/>
      <c r="K5" s="59"/>
      <c r="L5" s="59"/>
      <c r="M5" s="59"/>
      <c r="N5" s="58"/>
      <c r="O5" s="58"/>
      <c r="P5" s="58"/>
      <c r="Q5" s="58"/>
      <c r="R5" s="58"/>
      <c r="S5" s="58"/>
    </row>
    <row r="6" spans="2:27" ht="19.5" customHeight="1">
      <c r="B6" s="105" t="s">
        <v>2</v>
      </c>
      <c r="C6" s="121">
        <v>2024</v>
      </c>
      <c r="D6" s="121"/>
      <c r="R6" s="57"/>
      <c r="S6" s="57"/>
      <c r="T6" s="57"/>
      <c r="U6" s="57"/>
      <c r="V6" s="57"/>
      <c r="W6" s="57"/>
      <c r="X6" s="57"/>
      <c r="Y6" s="57"/>
      <c r="Z6" s="57"/>
      <c r="AA6" s="57"/>
    </row>
    <row r="7" spans="2:27" ht="3.75" customHeight="1">
      <c r="B7" s="77"/>
      <c r="C7" s="75"/>
      <c r="D7" s="75"/>
      <c r="H7" s="7"/>
      <c r="I7" s="8"/>
      <c r="J7" s="8"/>
      <c r="R7" s="57"/>
      <c r="S7" s="57"/>
      <c r="T7" s="57"/>
      <c r="U7" s="57"/>
      <c r="V7" s="57"/>
      <c r="W7" s="57"/>
      <c r="X7" s="57"/>
      <c r="Y7" s="57"/>
      <c r="Z7" s="57"/>
      <c r="AA7" s="57"/>
    </row>
    <row r="8" spans="2:27" ht="36" customHeight="1">
      <c r="B8" s="106" t="s">
        <v>3</v>
      </c>
      <c r="C8" s="121" t="s">
        <v>4</v>
      </c>
      <c r="D8" s="121"/>
    </row>
    <row r="9" spans="2:27" ht="8.25" customHeight="1">
      <c r="B9" s="4"/>
    </row>
    <row r="10" spans="2:27" ht="15" customHeight="1">
      <c r="B10" s="138" t="s">
        <v>5</v>
      </c>
      <c r="C10" s="138"/>
      <c r="D10" s="138"/>
      <c r="E10" s="138"/>
      <c r="F10" s="138"/>
      <c r="G10" s="138"/>
      <c r="H10" s="138"/>
      <c r="I10" s="138"/>
      <c r="J10" s="138"/>
      <c r="N10" s="139" t="s">
        <v>6</v>
      </c>
      <c r="O10" s="140"/>
      <c r="P10" s="140"/>
      <c r="Q10" s="140"/>
      <c r="R10" s="140"/>
      <c r="S10" s="141"/>
    </row>
    <row r="11" spans="2:27" ht="11.25" customHeight="1">
      <c r="B11" s="138"/>
      <c r="C11" s="138"/>
      <c r="D11" s="138"/>
      <c r="E11" s="138"/>
      <c r="F11" s="138"/>
      <c r="G11" s="138"/>
      <c r="H11" s="138"/>
      <c r="I11" s="138"/>
      <c r="J11" s="138"/>
      <c r="N11" s="142"/>
      <c r="O11" s="143"/>
      <c r="P11" s="143"/>
      <c r="Q11" s="143"/>
      <c r="R11" s="143"/>
      <c r="S11" s="144"/>
    </row>
    <row r="12" spans="2:27" s="5" customFormat="1" ht="52.5" customHeight="1">
      <c r="B12" s="39" t="s">
        <v>7</v>
      </c>
      <c r="C12" s="39" t="s">
        <v>8</v>
      </c>
      <c r="D12" s="39" t="s">
        <v>9</v>
      </c>
      <c r="E12" s="39" t="s">
        <v>10</v>
      </c>
      <c r="F12" s="40" t="s">
        <v>11</v>
      </c>
      <c r="G12" s="39" t="s">
        <v>12</v>
      </c>
      <c r="H12" s="41" t="s">
        <v>13</v>
      </c>
      <c r="I12" s="39" t="s">
        <v>14</v>
      </c>
      <c r="J12" s="39" t="s">
        <v>15</v>
      </c>
      <c r="K12" s="38" t="s">
        <v>16</v>
      </c>
      <c r="L12" s="13" t="s">
        <v>17</v>
      </c>
      <c r="M12" s="14"/>
      <c r="N12" s="15" t="s">
        <v>18</v>
      </c>
      <c r="O12" s="16" t="s">
        <v>19</v>
      </c>
      <c r="P12" s="15" t="s">
        <v>11</v>
      </c>
      <c r="Q12" s="16" t="s">
        <v>20</v>
      </c>
      <c r="R12" s="17" t="s">
        <v>13</v>
      </c>
      <c r="S12" s="16" t="s">
        <v>21</v>
      </c>
    </row>
    <row r="13" spans="2:27" ht="18.95" customHeight="1">
      <c r="B13" s="60">
        <v>43842</v>
      </c>
      <c r="C13" s="51" t="s">
        <v>59</v>
      </c>
      <c r="D13" s="51" t="s">
        <v>60</v>
      </c>
      <c r="E13" s="51" t="s">
        <v>42</v>
      </c>
      <c r="F13" s="48">
        <v>50</v>
      </c>
      <c r="G13" s="51" t="s">
        <v>61</v>
      </c>
      <c r="H13" s="52"/>
      <c r="I13" s="51" t="s">
        <v>62</v>
      </c>
      <c r="J13" s="64" t="s">
        <v>62</v>
      </c>
      <c r="K13" s="9">
        <f>IF(B13="","",YEAR(B13))</f>
        <v>2020</v>
      </c>
      <c r="L13" s="9" t="str">
        <f>IF(B13="","",TEXT(DATE($C$6,MONTH(B13),1),"mmmm"))</f>
        <v>janeiro</v>
      </c>
      <c r="M13" s="10"/>
      <c r="N13" s="27">
        <v>43495</v>
      </c>
      <c r="O13" s="28" t="s">
        <v>63</v>
      </c>
      <c r="P13" s="29">
        <v>58</v>
      </c>
      <c r="Q13" s="28" t="s">
        <v>61</v>
      </c>
      <c r="R13" s="33" t="s">
        <v>64</v>
      </c>
      <c r="S13" s="34" t="s">
        <v>62</v>
      </c>
    </row>
    <row r="14" spans="2:27" ht="21.95" customHeight="1">
      <c r="B14" s="61">
        <v>43843</v>
      </c>
      <c r="C14" s="53" t="s">
        <v>65</v>
      </c>
      <c r="D14" s="53" t="s">
        <v>66</v>
      </c>
      <c r="E14" s="53" t="s">
        <v>41</v>
      </c>
      <c r="F14" s="49">
        <v>100</v>
      </c>
      <c r="G14" s="53" t="s">
        <v>67</v>
      </c>
      <c r="H14" s="54"/>
      <c r="I14" s="53" t="s">
        <v>62</v>
      </c>
      <c r="J14" s="64" t="s">
        <v>62</v>
      </c>
      <c r="K14" s="11">
        <f t="shared" ref="K14:K35" si="0">IF(B14="","",YEAR(B14))</f>
        <v>2020</v>
      </c>
      <c r="L14" s="11" t="str">
        <f t="shared" ref="L14:L35" si="1">IF(B14="","",TEXT(DATE($C$6,MONTH(B14),1),"mmmm"))</f>
        <v>janeiro</v>
      </c>
      <c r="M14" s="10"/>
      <c r="N14" s="30">
        <v>43495</v>
      </c>
      <c r="O14" s="31" t="s">
        <v>68</v>
      </c>
      <c r="P14" s="32">
        <v>100</v>
      </c>
      <c r="Q14" s="31" t="s">
        <v>69</v>
      </c>
      <c r="R14" s="33"/>
      <c r="S14" s="34" t="s">
        <v>70</v>
      </c>
    </row>
    <row r="15" spans="2:27" ht="21.95" customHeight="1">
      <c r="B15" s="61">
        <v>43844</v>
      </c>
      <c r="C15" s="53" t="s">
        <v>71</v>
      </c>
      <c r="D15" s="53" t="s">
        <v>72</v>
      </c>
      <c r="E15" s="53" t="s">
        <v>41</v>
      </c>
      <c r="F15" s="49">
        <v>50</v>
      </c>
      <c r="G15" s="53" t="s">
        <v>69</v>
      </c>
      <c r="H15" s="54" t="s">
        <v>73</v>
      </c>
      <c r="I15" s="53" t="s">
        <v>70</v>
      </c>
      <c r="J15" s="64" t="s">
        <v>62</v>
      </c>
      <c r="K15" s="9">
        <f t="shared" si="0"/>
        <v>2020</v>
      </c>
      <c r="L15" s="9" t="str">
        <f t="shared" si="1"/>
        <v>janeiro</v>
      </c>
      <c r="M15" s="10"/>
      <c r="N15" s="30">
        <v>43485</v>
      </c>
      <c r="O15" s="31" t="s">
        <v>74</v>
      </c>
      <c r="P15" s="32">
        <v>52.7</v>
      </c>
      <c r="Q15" s="31" t="s">
        <v>69</v>
      </c>
      <c r="R15" s="33"/>
      <c r="S15" s="34" t="s">
        <v>62</v>
      </c>
    </row>
    <row r="16" spans="2:27" ht="23.1" customHeight="1">
      <c r="B16" s="63"/>
      <c r="C16" s="55" t="s">
        <v>71</v>
      </c>
      <c r="D16" s="55" t="s">
        <v>72</v>
      </c>
      <c r="E16" s="55" t="s">
        <v>41</v>
      </c>
      <c r="F16" s="50">
        <v>50</v>
      </c>
      <c r="G16" s="55" t="s">
        <v>69</v>
      </c>
      <c r="H16" s="56" t="s">
        <v>75</v>
      </c>
      <c r="I16" s="55"/>
      <c r="J16" s="64" t="s">
        <v>70</v>
      </c>
      <c r="K16" s="11" t="str">
        <f t="shared" si="0"/>
        <v/>
      </c>
      <c r="L16" s="11" t="str">
        <f t="shared" si="1"/>
        <v/>
      </c>
      <c r="M16" s="10"/>
      <c r="N16" s="30"/>
      <c r="O16" s="31"/>
      <c r="P16" s="32"/>
      <c r="Q16" s="31"/>
      <c r="R16" s="33"/>
      <c r="S16" s="34"/>
    </row>
    <row r="17" spans="2:19" ht="24" customHeight="1">
      <c r="B17" s="61"/>
      <c r="C17" s="53" t="s">
        <v>71</v>
      </c>
      <c r="D17" s="53" t="s">
        <v>72</v>
      </c>
      <c r="E17" s="53" t="s">
        <v>41</v>
      </c>
      <c r="F17" s="49">
        <v>50</v>
      </c>
      <c r="G17" s="53" t="s">
        <v>69</v>
      </c>
      <c r="H17" s="54" t="s">
        <v>76</v>
      </c>
      <c r="I17" s="53"/>
      <c r="J17" s="64" t="s">
        <v>70</v>
      </c>
      <c r="K17" s="9" t="str">
        <f t="shared" si="0"/>
        <v/>
      </c>
      <c r="L17" s="9" t="str">
        <f t="shared" si="1"/>
        <v/>
      </c>
      <c r="M17" s="10"/>
      <c r="N17" s="30"/>
      <c r="O17" s="31"/>
      <c r="P17" s="32"/>
      <c r="Q17" s="31"/>
      <c r="R17" s="33"/>
      <c r="S17" s="34"/>
    </row>
    <row r="18" spans="2:19" ht="24" customHeight="1">
      <c r="B18" s="61">
        <v>43850</v>
      </c>
      <c r="C18" s="53" t="s">
        <v>77</v>
      </c>
      <c r="D18" s="53" t="s">
        <v>78</v>
      </c>
      <c r="E18" s="53" t="s">
        <v>42</v>
      </c>
      <c r="F18" s="49">
        <v>150</v>
      </c>
      <c r="G18" s="53" t="s">
        <v>61</v>
      </c>
      <c r="H18" s="54"/>
      <c r="I18" s="53" t="s">
        <v>70</v>
      </c>
      <c r="J18" s="64" t="s">
        <v>62</v>
      </c>
      <c r="K18" s="11">
        <f t="shared" si="0"/>
        <v>2020</v>
      </c>
      <c r="L18" s="11" t="str">
        <f t="shared" si="1"/>
        <v>janeiro</v>
      </c>
      <c r="M18" s="10"/>
      <c r="N18" s="30"/>
      <c r="O18" s="31"/>
      <c r="P18" s="32"/>
      <c r="Q18" s="31"/>
      <c r="R18" s="33"/>
      <c r="S18" s="34"/>
    </row>
    <row r="19" spans="2:19" ht="16.5">
      <c r="B19" s="63"/>
      <c r="C19" s="55"/>
      <c r="D19" s="55"/>
      <c r="E19" s="55"/>
      <c r="F19" s="50"/>
      <c r="G19" s="55"/>
      <c r="H19" s="56"/>
      <c r="I19" s="55"/>
      <c r="J19" s="64"/>
      <c r="K19" s="9" t="str">
        <f t="shared" si="0"/>
        <v/>
      </c>
      <c r="L19" s="9" t="str">
        <f t="shared" si="1"/>
        <v/>
      </c>
      <c r="M19" s="10"/>
      <c r="N19" s="30"/>
      <c r="O19" s="31"/>
      <c r="P19" s="32"/>
      <c r="Q19" s="31"/>
      <c r="R19" s="33"/>
      <c r="S19" s="34"/>
    </row>
    <row r="20" spans="2:19" ht="16.5">
      <c r="B20" s="63"/>
      <c r="C20" s="55"/>
      <c r="D20" s="55"/>
      <c r="E20" s="55"/>
      <c r="F20" s="50"/>
      <c r="G20" s="55"/>
      <c r="H20" s="56"/>
      <c r="I20" s="55"/>
      <c r="J20" s="64"/>
      <c r="K20" s="11" t="str">
        <f t="shared" si="0"/>
        <v/>
      </c>
      <c r="L20" s="11" t="str">
        <f t="shared" si="1"/>
        <v/>
      </c>
      <c r="M20" s="10"/>
      <c r="N20" s="30"/>
      <c r="O20" s="31"/>
      <c r="P20" s="32"/>
      <c r="Q20" s="31"/>
      <c r="R20" s="33"/>
      <c r="S20" s="34"/>
    </row>
    <row r="21" spans="2:19" ht="16.5">
      <c r="B21" s="63"/>
      <c r="C21" s="55"/>
      <c r="D21" s="55"/>
      <c r="E21" s="55"/>
      <c r="F21" s="50"/>
      <c r="G21" s="55"/>
      <c r="H21" s="56"/>
      <c r="I21" s="55"/>
      <c r="J21" s="64"/>
      <c r="K21" s="9" t="str">
        <f t="shared" si="0"/>
        <v/>
      </c>
      <c r="L21" s="9" t="str">
        <f t="shared" si="1"/>
        <v/>
      </c>
      <c r="M21" s="10"/>
      <c r="N21" s="30"/>
      <c r="O21" s="31"/>
      <c r="P21" s="32"/>
      <c r="Q21" s="31"/>
      <c r="R21" s="33"/>
      <c r="S21" s="34"/>
    </row>
    <row r="22" spans="2:19" ht="16.5">
      <c r="B22" s="61"/>
      <c r="C22" s="53"/>
      <c r="D22" s="53"/>
      <c r="E22" s="53"/>
      <c r="F22" s="49"/>
      <c r="G22" s="53"/>
      <c r="H22" s="54"/>
      <c r="I22" s="53"/>
      <c r="J22" s="62"/>
      <c r="K22" s="11" t="str">
        <f t="shared" si="0"/>
        <v/>
      </c>
      <c r="L22" s="11" t="str">
        <f t="shared" si="1"/>
        <v/>
      </c>
      <c r="M22" s="10"/>
      <c r="N22" s="30"/>
      <c r="O22" s="31"/>
      <c r="P22" s="32"/>
      <c r="Q22" s="31"/>
      <c r="R22" s="33"/>
      <c r="S22" s="34"/>
    </row>
    <row r="23" spans="2:19" ht="16.5">
      <c r="B23" s="61"/>
      <c r="C23" s="53"/>
      <c r="D23" s="53"/>
      <c r="E23" s="53"/>
      <c r="F23" s="49"/>
      <c r="G23" s="53"/>
      <c r="H23" s="54"/>
      <c r="I23" s="53"/>
      <c r="J23" s="62"/>
      <c r="K23" s="9" t="str">
        <f t="shared" si="0"/>
        <v/>
      </c>
      <c r="L23" s="9" t="str">
        <f t="shared" si="1"/>
        <v/>
      </c>
      <c r="M23" s="10"/>
      <c r="N23" s="30"/>
      <c r="O23" s="31"/>
      <c r="P23" s="32"/>
      <c r="Q23" s="31"/>
      <c r="R23" s="33"/>
      <c r="S23" s="34"/>
    </row>
    <row r="24" spans="2:19" ht="16.5">
      <c r="B24" s="61"/>
      <c r="C24" s="53"/>
      <c r="D24" s="53"/>
      <c r="E24" s="53"/>
      <c r="F24" s="49"/>
      <c r="G24" s="53"/>
      <c r="H24" s="54"/>
      <c r="I24" s="53"/>
      <c r="J24" s="62"/>
      <c r="K24" s="11" t="str">
        <f t="shared" si="0"/>
        <v/>
      </c>
      <c r="L24" s="11" t="str">
        <f t="shared" si="1"/>
        <v/>
      </c>
      <c r="M24" s="10"/>
      <c r="N24" s="30"/>
      <c r="O24" s="31"/>
      <c r="P24" s="32"/>
      <c r="Q24" s="31"/>
      <c r="R24" s="33"/>
      <c r="S24" s="34"/>
    </row>
    <row r="25" spans="2:19" ht="16.5">
      <c r="B25" s="63"/>
      <c r="C25" s="55"/>
      <c r="D25" s="55"/>
      <c r="E25" s="55"/>
      <c r="F25" s="50"/>
      <c r="G25" s="55"/>
      <c r="H25" s="56"/>
      <c r="I25" s="55"/>
      <c r="J25" s="64"/>
      <c r="K25" s="9" t="str">
        <f t="shared" si="0"/>
        <v/>
      </c>
      <c r="L25" s="9" t="str">
        <f t="shared" si="1"/>
        <v/>
      </c>
      <c r="M25" s="10"/>
      <c r="N25" s="30"/>
      <c r="O25" s="31"/>
      <c r="P25" s="32"/>
      <c r="Q25" s="31"/>
      <c r="R25" s="33"/>
      <c r="S25" s="34"/>
    </row>
    <row r="26" spans="2:19" ht="16.5">
      <c r="B26" s="61"/>
      <c r="C26" s="53"/>
      <c r="D26" s="53"/>
      <c r="E26" s="53"/>
      <c r="F26" s="49"/>
      <c r="G26" s="53"/>
      <c r="H26" s="54"/>
      <c r="I26" s="53"/>
      <c r="J26" s="62"/>
      <c r="K26" s="11" t="str">
        <f t="shared" si="0"/>
        <v/>
      </c>
      <c r="L26" s="11" t="str">
        <f t="shared" si="1"/>
        <v/>
      </c>
      <c r="M26" s="10"/>
      <c r="N26" s="30"/>
      <c r="O26" s="31"/>
      <c r="P26" s="32"/>
      <c r="Q26" s="31"/>
      <c r="R26" s="33"/>
      <c r="S26" s="34"/>
    </row>
    <row r="27" spans="2:19" ht="16.5">
      <c r="B27" s="61"/>
      <c r="C27" s="53"/>
      <c r="D27" s="53"/>
      <c r="E27" s="53"/>
      <c r="F27" s="49"/>
      <c r="G27" s="53"/>
      <c r="H27" s="54"/>
      <c r="I27" s="53"/>
      <c r="J27" s="62"/>
      <c r="K27" s="9" t="str">
        <f t="shared" si="0"/>
        <v/>
      </c>
      <c r="L27" s="9" t="str">
        <f t="shared" si="1"/>
        <v/>
      </c>
      <c r="M27" s="10"/>
      <c r="N27" s="30"/>
      <c r="O27" s="31"/>
      <c r="P27" s="32"/>
      <c r="Q27" s="31"/>
      <c r="R27" s="33"/>
      <c r="S27" s="34"/>
    </row>
    <row r="28" spans="2:19" ht="16.5">
      <c r="B28" s="65"/>
      <c r="C28" s="42"/>
      <c r="D28" s="42"/>
      <c r="E28" s="42"/>
      <c r="F28" s="43"/>
      <c r="G28" s="42"/>
      <c r="H28" s="44"/>
      <c r="I28" s="42"/>
      <c r="J28" s="66"/>
      <c r="K28" s="11" t="str">
        <f t="shared" si="0"/>
        <v/>
      </c>
      <c r="L28" s="11" t="str">
        <f t="shared" si="1"/>
        <v/>
      </c>
      <c r="M28" s="10"/>
      <c r="N28" s="30"/>
      <c r="O28" s="31"/>
      <c r="P28" s="32"/>
      <c r="Q28" s="31"/>
      <c r="R28" s="33"/>
      <c r="S28" s="34"/>
    </row>
    <row r="29" spans="2:19" ht="16.5">
      <c r="B29" s="65"/>
      <c r="C29" s="42"/>
      <c r="D29" s="42"/>
      <c r="E29" s="42"/>
      <c r="F29" s="43"/>
      <c r="G29" s="42"/>
      <c r="H29" s="44"/>
      <c r="I29" s="42"/>
      <c r="J29" s="66"/>
      <c r="K29" s="9" t="str">
        <f t="shared" si="0"/>
        <v/>
      </c>
      <c r="L29" s="9" t="str">
        <f t="shared" si="1"/>
        <v/>
      </c>
      <c r="M29" s="10"/>
      <c r="N29" s="30"/>
      <c r="O29" s="31"/>
      <c r="P29" s="32"/>
      <c r="Q29" s="31"/>
      <c r="R29" s="33"/>
      <c r="S29" s="34"/>
    </row>
    <row r="30" spans="2:19" ht="16.5">
      <c r="B30" s="65"/>
      <c r="C30" s="42"/>
      <c r="D30" s="42"/>
      <c r="E30" s="42"/>
      <c r="F30" s="43"/>
      <c r="G30" s="42"/>
      <c r="H30" s="44"/>
      <c r="I30" s="42"/>
      <c r="J30" s="66"/>
      <c r="K30" s="11" t="str">
        <f t="shared" si="0"/>
        <v/>
      </c>
      <c r="L30" s="11" t="str">
        <f t="shared" si="1"/>
        <v/>
      </c>
      <c r="M30" s="10"/>
      <c r="N30" s="30"/>
      <c r="O30" s="31"/>
      <c r="P30" s="32"/>
      <c r="Q30" s="31"/>
      <c r="R30" s="33"/>
      <c r="S30" s="34"/>
    </row>
    <row r="31" spans="2:19" ht="16.5">
      <c r="B31" s="65"/>
      <c r="C31" s="42"/>
      <c r="D31" s="42"/>
      <c r="E31" s="42"/>
      <c r="F31" s="43"/>
      <c r="G31" s="42"/>
      <c r="H31" s="44"/>
      <c r="I31" s="42"/>
      <c r="J31" s="66"/>
      <c r="K31" s="9" t="str">
        <f t="shared" si="0"/>
        <v/>
      </c>
      <c r="L31" s="9" t="str">
        <f t="shared" si="1"/>
        <v/>
      </c>
      <c r="M31" s="10"/>
      <c r="N31" s="30"/>
      <c r="O31" s="31"/>
      <c r="P31" s="32"/>
      <c r="Q31" s="31"/>
      <c r="R31" s="33"/>
      <c r="S31" s="34"/>
    </row>
    <row r="32" spans="2:19" ht="16.5">
      <c r="B32" s="65"/>
      <c r="C32" s="42"/>
      <c r="D32" s="42"/>
      <c r="E32" s="42"/>
      <c r="F32" s="43"/>
      <c r="G32" s="42"/>
      <c r="H32" s="44"/>
      <c r="I32" s="42"/>
      <c r="J32" s="66"/>
      <c r="K32" s="11" t="str">
        <f t="shared" si="0"/>
        <v/>
      </c>
      <c r="L32" s="11" t="str">
        <f t="shared" si="1"/>
        <v/>
      </c>
      <c r="M32" s="10"/>
      <c r="N32" s="30"/>
      <c r="O32" s="31"/>
      <c r="P32" s="32"/>
      <c r="Q32" s="31"/>
      <c r="R32" s="33"/>
      <c r="S32" s="34"/>
    </row>
    <row r="33" spans="2:19" ht="16.5">
      <c r="B33" s="65"/>
      <c r="C33" s="42"/>
      <c r="D33" s="42"/>
      <c r="E33" s="42"/>
      <c r="F33" s="43"/>
      <c r="G33" s="42"/>
      <c r="H33" s="44"/>
      <c r="I33" s="42"/>
      <c r="J33" s="66"/>
      <c r="K33" s="9" t="str">
        <f t="shared" si="0"/>
        <v/>
      </c>
      <c r="L33" s="9" t="str">
        <f t="shared" si="1"/>
        <v/>
      </c>
      <c r="M33" s="10"/>
      <c r="N33" s="22"/>
      <c r="O33" s="23"/>
      <c r="P33" s="24"/>
      <c r="Q33" s="23"/>
      <c r="R33" s="25"/>
      <c r="S33" s="26"/>
    </row>
    <row r="34" spans="2:19" ht="16.5">
      <c r="B34" s="67"/>
      <c r="C34" s="45"/>
      <c r="D34" s="45"/>
      <c r="E34" s="45"/>
      <c r="F34" s="46"/>
      <c r="G34" s="45"/>
      <c r="H34" s="47"/>
      <c r="I34" s="45"/>
      <c r="J34" s="68"/>
      <c r="K34" s="11" t="str">
        <f t="shared" si="0"/>
        <v/>
      </c>
      <c r="L34" s="11" t="str">
        <f t="shared" si="1"/>
        <v/>
      </c>
      <c r="M34" s="10"/>
      <c r="N34" s="22"/>
      <c r="O34" s="23"/>
      <c r="P34" s="24"/>
      <c r="Q34" s="23"/>
      <c r="R34" s="25"/>
      <c r="S34" s="26"/>
    </row>
    <row r="35" spans="2:19">
      <c r="B35" s="69"/>
      <c r="C35" s="70"/>
      <c r="D35" s="70"/>
      <c r="E35" s="70"/>
      <c r="F35" s="71"/>
      <c r="G35" s="70"/>
      <c r="H35" s="72"/>
      <c r="I35" s="73"/>
      <c r="J35" s="74"/>
      <c r="K35" s="12" t="str">
        <f t="shared" si="0"/>
        <v/>
      </c>
      <c r="L35" s="12" t="str">
        <f t="shared" si="1"/>
        <v/>
      </c>
      <c r="M35" s="10"/>
      <c r="N35" s="35"/>
      <c r="O35" s="36"/>
      <c r="P35" s="19"/>
      <c r="Q35" s="18"/>
      <c r="R35" s="20"/>
      <c r="S35" s="21"/>
    </row>
    <row r="36" spans="2:19" ht="18">
      <c r="B36" s="145" t="s">
        <v>22</v>
      </c>
      <c r="C36" s="145"/>
      <c r="D36" s="103" t="s">
        <v>23</v>
      </c>
      <c r="E36" s="104"/>
      <c r="F36" s="104"/>
      <c r="G36" s="146" t="s">
        <v>24</v>
      </c>
      <c r="H36" s="147"/>
      <c r="I36" s="147"/>
      <c r="J36" s="148"/>
      <c r="N36" s="149" t="s">
        <v>25</v>
      </c>
      <c r="O36" s="150"/>
      <c r="P36" s="14"/>
      <c r="Q36" s="151" t="s">
        <v>26</v>
      </c>
      <c r="R36" s="151"/>
      <c r="S36" s="151"/>
    </row>
    <row r="37" spans="2:19" ht="15" customHeight="1">
      <c r="B37" s="123">
        <f>SUMIF(L:L,C4,F:F)+SUMIF(L:L,"",F:F)</f>
        <v>450</v>
      </c>
      <c r="C37" s="124"/>
      <c r="D37" s="102">
        <f>-SUMIFS(F:F,H:H,"&lt;&gt;"&amp;"",J:J,"&lt;&gt;"&amp;"Sim")</f>
        <v>-100</v>
      </c>
      <c r="E37" s="2"/>
      <c r="G37" s="125">
        <f>SUMIF(J13:J35,"Sim",F13:F35)</f>
        <v>350</v>
      </c>
      <c r="H37" s="126"/>
      <c r="I37" s="126"/>
      <c r="J37" s="127"/>
      <c r="N37" s="132">
        <f>SUM(Jan_exemplo!$P$13:$P$35)</f>
        <v>210.7</v>
      </c>
      <c r="O37" s="133"/>
      <c r="P37" s="37"/>
      <c r="Q37" s="137">
        <f>SUMIF(Jan_exemplo!$S$13:$S$35,"Sim",Jan_exemplo!$P$13:$P$35)</f>
        <v>110.7</v>
      </c>
      <c r="R37" s="137"/>
      <c r="S37" s="137"/>
    </row>
    <row r="38" spans="2:19" ht="15" customHeight="1">
      <c r="B38" s="124"/>
      <c r="C38" s="124"/>
      <c r="D38" s="103" t="s">
        <v>27</v>
      </c>
      <c r="E38" s="2"/>
      <c r="G38" s="125"/>
      <c r="H38" s="128"/>
      <c r="I38" s="128"/>
      <c r="J38" s="127"/>
      <c r="N38" s="134"/>
      <c r="O38" s="133"/>
      <c r="P38" s="37"/>
      <c r="Q38" s="137"/>
      <c r="R38" s="137"/>
      <c r="S38" s="137"/>
    </row>
    <row r="39" spans="2:19" ht="15" customHeight="1">
      <c r="B39" s="124"/>
      <c r="C39" s="124"/>
      <c r="D39" s="102">
        <f>SUMIFS(F:F,H:H,"&lt;&gt;"&amp;"",J:J,"Sim",L:L,"&lt;&gt;"&amp;$C$4)</f>
        <v>0</v>
      </c>
      <c r="E39" s="2"/>
      <c r="G39" s="129"/>
      <c r="H39" s="130"/>
      <c r="I39" s="130"/>
      <c r="J39" s="131"/>
      <c r="N39" s="135"/>
      <c r="O39" s="136"/>
      <c r="P39" s="37"/>
      <c r="Q39" s="137"/>
      <c r="R39" s="137"/>
      <c r="S39" s="137"/>
    </row>
    <row r="41" spans="2:19">
      <c r="H41" s="1"/>
    </row>
    <row r="42" spans="2:19">
      <c r="H42" s="1"/>
    </row>
    <row r="43" spans="2:19">
      <c r="H43" s="1"/>
    </row>
    <row r="44" spans="2:19">
      <c r="H44" s="1"/>
    </row>
    <row r="45" spans="2:19">
      <c r="H45" s="1"/>
    </row>
    <row r="46" spans="2:19">
      <c r="H46" s="1"/>
    </row>
    <row r="47" spans="2:19">
      <c r="H47" s="1"/>
    </row>
  </sheetData>
  <mergeCells count="15">
    <mergeCell ref="B36:C36"/>
    <mergeCell ref="G36:J36"/>
    <mergeCell ref="N36:O36"/>
    <mergeCell ref="Q36:S36"/>
    <mergeCell ref="B37:C39"/>
    <mergeCell ref="G37:J39"/>
    <mergeCell ref="N37:O39"/>
    <mergeCell ref="Q37:S39"/>
    <mergeCell ref="B10:J11"/>
    <mergeCell ref="N10:S11"/>
    <mergeCell ref="B1:S2"/>
    <mergeCell ref="C4:D4"/>
    <mergeCell ref="N4:S4"/>
    <mergeCell ref="C6:D6"/>
    <mergeCell ref="C8:D8"/>
  </mergeCells>
  <phoneticPr fontId="30" type="noConversion"/>
  <conditionalFormatting sqref="D37 D39">
    <cfRule type="cellIs" dxfId="5" priority="3" operator="lessThan">
      <formula>0</formula>
    </cfRule>
  </conditionalFormatting>
  <conditionalFormatting sqref="J1:S1048576">
    <cfRule type="containsText" dxfId="4" priority="1" operator="containsText" text="Não">
      <formula>NOT(ISERROR(SEARCH("Não",J1)))</formula>
    </cfRule>
    <cfRule type="containsText" dxfId="3" priority="2" operator="containsText" text="Sim">
      <formula>NOT(ISERROR(SEARCH("Sim",J1)))</formula>
    </cfRule>
  </conditionalFormatting>
  <dataValidations count="5">
    <dataValidation type="list" allowBlank="1" showInputMessage="1" showErrorMessage="1" sqref="Q13:Q35" xr:uid="{00000000-0002-0000-0D00-000000000000}">
      <formula1>"Dinheiro,Cartão de débito,Cartão de crédito,Cheque,Pix,Outros"</formula1>
    </dataValidation>
    <dataValidation type="list" allowBlank="1" showInputMessage="1" showErrorMessage="1" sqref="S13:S35 I13:J35" xr:uid="{00000000-0002-0000-0D00-000001000000}">
      <formula1>"Sim,Não,-"</formula1>
    </dataValidation>
    <dataValidation type="list" allowBlank="1" showInputMessage="1" showErrorMessage="1" sqref="G13:G35" xr:uid="{00000000-0002-0000-0D00-000002000000}">
      <formula1>"Dinheiro,Boleto,Cartão de débito,Cartão de crédito,Cheque,Pix,Outros"</formula1>
    </dataValidation>
    <dataValidation type="list" allowBlank="1" showInputMessage="1" showErrorMessage="1" sqref="C4:D5" xr:uid="{00000000-0002-0000-0D00-000003000000}">
      <formula1>"Janeiro,Fevereiro,Março,Abril,Maio,Junho,Julho,Agosto,Setembro,Outubro,Novembro,Dezembro"</formula1>
    </dataValidation>
    <dataValidation type="list" allowBlank="1" showInputMessage="1" showErrorMessage="1" sqref="E13:E35" xr:uid="{00000000-0002-0000-0D00-000005000000}">
      <formula1>"Comércio,Indústria,Transporte intermunicipais e interestaduais,Fornecimento de refeições,Serviço"</formula1>
    </dataValidation>
  </dataValidations>
  <pageMargins left="0.511811024" right="0.511811024" top="0.78740157499999996" bottom="0.78740157499999996" header="0.31496062000000002" footer="0.31496062000000002"/>
  <pageSetup paperSize="9" scale="54" orientation="landscape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C000"/>
    <pageSetUpPr fitToPage="1"/>
  </sheetPr>
  <dimension ref="B1:AA47"/>
  <sheetViews>
    <sheetView showGridLines="0" zoomScale="85" zoomScaleNormal="85" workbookViewId="0">
      <pane ySplit="12" topLeftCell="A13" activePane="bottomLeft" state="frozen"/>
      <selection activeCell="S14" sqref="S14"/>
      <selection pane="bottomLeft" activeCell="U29" sqref="U29"/>
    </sheetView>
  </sheetViews>
  <sheetFormatPr defaultColWidth="9.140625" defaultRowHeight="15"/>
  <cols>
    <col min="1" max="1" width="9.140625" style="1"/>
    <col min="2" max="2" width="12.85546875" style="1" customWidth="1"/>
    <col min="3" max="3" width="9.42578125" style="1" customWidth="1"/>
    <col min="4" max="4" width="48.85546875" style="1" customWidth="1"/>
    <col min="5" max="5" width="8.85546875" style="1" customWidth="1"/>
    <col min="6" max="6" width="14.85546875" style="2" bestFit="1" customWidth="1"/>
    <col min="7" max="7" width="16.28515625" style="1" customWidth="1"/>
    <col min="8" max="8" width="11.42578125" style="3" customWidth="1"/>
    <col min="9" max="9" width="8.42578125" style="1" customWidth="1"/>
    <col min="10" max="10" width="11.42578125" style="1" customWidth="1"/>
    <col min="11" max="12" width="11.7109375" style="1" hidden="1" customWidth="1"/>
    <col min="13" max="13" width="6.28515625" style="1" customWidth="1"/>
    <col min="14" max="14" width="11.42578125" style="1" customWidth="1"/>
    <col min="15" max="15" width="30.42578125" style="1" customWidth="1"/>
    <col min="16" max="16" width="14.28515625" style="5" bestFit="1" customWidth="1"/>
    <col min="17" max="19" width="14.7109375" style="1" customWidth="1"/>
    <col min="20" max="16384" width="9.140625" style="1"/>
  </cols>
  <sheetData>
    <row r="1" spans="2:27"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</row>
    <row r="2" spans="2:27" ht="43.5" customHeight="1"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</row>
    <row r="3" spans="2:27" ht="6.75" customHeight="1"/>
    <row r="4" spans="2:27" ht="24" customHeight="1">
      <c r="B4" s="105" t="s">
        <v>0</v>
      </c>
      <c r="C4" s="118" t="s">
        <v>28</v>
      </c>
      <c r="D4" s="118"/>
      <c r="K4" s="59"/>
      <c r="L4" s="59"/>
      <c r="M4" s="59"/>
      <c r="N4" s="120"/>
      <c r="O4" s="120"/>
      <c r="P4" s="120"/>
      <c r="Q4" s="120"/>
      <c r="R4" s="120"/>
      <c r="S4" s="120"/>
    </row>
    <row r="5" spans="2:27" ht="3" customHeight="1">
      <c r="B5" s="77"/>
      <c r="C5" s="76"/>
      <c r="D5" s="76"/>
      <c r="K5" s="59"/>
      <c r="L5" s="59"/>
      <c r="M5" s="59"/>
      <c r="N5" s="58"/>
      <c r="O5" s="58"/>
      <c r="P5" s="58"/>
      <c r="Q5" s="58"/>
      <c r="R5" s="58"/>
      <c r="S5" s="58"/>
    </row>
    <row r="6" spans="2:27" ht="19.5" customHeight="1">
      <c r="B6" s="105" t="s">
        <v>2</v>
      </c>
      <c r="C6" s="121">
        <v>2021</v>
      </c>
      <c r="D6" s="121"/>
      <c r="R6" s="57"/>
      <c r="S6" s="57"/>
      <c r="T6" s="57"/>
      <c r="U6" s="57"/>
      <c r="V6" s="57"/>
      <c r="W6" s="57"/>
      <c r="X6" s="57"/>
      <c r="Y6" s="57"/>
      <c r="Z6" s="57"/>
      <c r="AA6" s="57"/>
    </row>
    <row r="7" spans="2:27" ht="3.75" customHeight="1">
      <c r="B7" s="77"/>
      <c r="C7" s="75"/>
      <c r="D7" s="75"/>
      <c r="H7" s="7"/>
      <c r="I7" s="8"/>
      <c r="J7" s="8"/>
      <c r="R7" s="57"/>
      <c r="S7" s="57"/>
      <c r="T7" s="57"/>
      <c r="U7" s="57"/>
      <c r="V7" s="57"/>
      <c r="W7" s="57"/>
      <c r="X7" s="57"/>
      <c r="Y7" s="57"/>
      <c r="Z7" s="57"/>
      <c r="AA7" s="57"/>
    </row>
    <row r="8" spans="2:27" ht="36" customHeight="1">
      <c r="B8" s="106" t="s">
        <v>3</v>
      </c>
      <c r="C8" s="121" t="s">
        <v>4</v>
      </c>
      <c r="D8" s="121"/>
    </row>
    <row r="9" spans="2:27" ht="8.25" customHeight="1">
      <c r="B9" s="4"/>
    </row>
    <row r="10" spans="2:27" ht="15" customHeight="1">
      <c r="B10" s="138" t="s">
        <v>5</v>
      </c>
      <c r="C10" s="138"/>
      <c r="D10" s="138"/>
      <c r="E10" s="138"/>
      <c r="F10" s="138"/>
      <c r="G10" s="138"/>
      <c r="H10" s="138"/>
      <c r="I10" s="138"/>
      <c r="J10" s="138"/>
      <c r="N10" s="139" t="s">
        <v>6</v>
      </c>
      <c r="O10" s="140"/>
      <c r="P10" s="140"/>
      <c r="Q10" s="140"/>
      <c r="R10" s="140"/>
      <c r="S10" s="141"/>
    </row>
    <row r="11" spans="2:27" ht="11.25" customHeight="1">
      <c r="B11" s="138"/>
      <c r="C11" s="138"/>
      <c r="D11" s="138"/>
      <c r="E11" s="138"/>
      <c r="F11" s="138"/>
      <c r="G11" s="138"/>
      <c r="H11" s="138"/>
      <c r="I11" s="138"/>
      <c r="J11" s="138"/>
      <c r="N11" s="142"/>
      <c r="O11" s="143"/>
      <c r="P11" s="143"/>
      <c r="Q11" s="143"/>
      <c r="R11" s="143"/>
      <c r="S11" s="144"/>
    </row>
    <row r="12" spans="2:27" s="5" customFormat="1" ht="52.5" customHeight="1">
      <c r="B12" s="39" t="s">
        <v>7</v>
      </c>
      <c r="C12" s="39" t="s">
        <v>8</v>
      </c>
      <c r="D12" s="39" t="s">
        <v>9</v>
      </c>
      <c r="E12" s="39" t="s">
        <v>10</v>
      </c>
      <c r="F12" s="40" t="s">
        <v>11</v>
      </c>
      <c r="G12" s="39" t="s">
        <v>12</v>
      </c>
      <c r="H12" s="41" t="s">
        <v>13</v>
      </c>
      <c r="I12" s="39" t="s">
        <v>14</v>
      </c>
      <c r="J12" s="39" t="s">
        <v>15</v>
      </c>
      <c r="K12" s="38" t="s">
        <v>16</v>
      </c>
      <c r="L12" s="13" t="s">
        <v>17</v>
      </c>
      <c r="M12" s="14"/>
      <c r="N12" s="15" t="s">
        <v>18</v>
      </c>
      <c r="O12" s="16" t="s">
        <v>19</v>
      </c>
      <c r="P12" s="15" t="s">
        <v>11</v>
      </c>
      <c r="Q12" s="16" t="s">
        <v>20</v>
      </c>
      <c r="R12" s="17" t="s">
        <v>13</v>
      </c>
      <c r="S12" s="16" t="s">
        <v>21</v>
      </c>
    </row>
    <row r="13" spans="2:27" ht="18.95" customHeight="1">
      <c r="B13" s="60">
        <v>43863</v>
      </c>
      <c r="C13" s="51" t="s">
        <v>79</v>
      </c>
      <c r="D13" s="51" t="s">
        <v>60</v>
      </c>
      <c r="E13" s="51" t="s">
        <v>42</v>
      </c>
      <c r="F13" s="48">
        <v>50</v>
      </c>
      <c r="G13" s="51" t="s">
        <v>61</v>
      </c>
      <c r="H13" s="52"/>
      <c r="I13" s="51" t="s">
        <v>62</v>
      </c>
      <c r="J13" s="64" t="s">
        <v>62</v>
      </c>
      <c r="K13" s="9">
        <f>IF(B13="","",YEAR(B13))</f>
        <v>2020</v>
      </c>
      <c r="L13" s="9" t="str">
        <f>IF(B13="","",TEXT(DATE($C$6,MONTH(B13),1),"mmmm"))</f>
        <v>fevereiro</v>
      </c>
      <c r="M13" s="10"/>
      <c r="N13" s="27">
        <v>43495</v>
      </c>
      <c r="O13" s="28" t="s">
        <v>63</v>
      </c>
      <c r="P13" s="29">
        <v>58</v>
      </c>
      <c r="Q13" s="28" t="s">
        <v>61</v>
      </c>
      <c r="R13" s="33" t="s">
        <v>64</v>
      </c>
      <c r="S13" s="34" t="s">
        <v>62</v>
      </c>
    </row>
    <row r="14" spans="2:27" ht="21.95" customHeight="1">
      <c r="B14" s="61">
        <v>43878</v>
      </c>
      <c r="C14" s="53" t="s">
        <v>80</v>
      </c>
      <c r="D14" s="53" t="s">
        <v>81</v>
      </c>
      <c r="E14" s="53" t="s">
        <v>41</v>
      </c>
      <c r="F14" s="49">
        <v>100</v>
      </c>
      <c r="G14" s="53" t="s">
        <v>67</v>
      </c>
      <c r="H14" s="54"/>
      <c r="I14" s="53" t="s">
        <v>62</v>
      </c>
      <c r="J14" s="64" t="s">
        <v>62</v>
      </c>
      <c r="K14" s="11">
        <f t="shared" ref="K14:K35" si="0">IF(B14="","",YEAR(B14))</f>
        <v>2020</v>
      </c>
      <c r="L14" s="11" t="str">
        <f t="shared" ref="L14:L35" si="1">IF(B14="","",TEXT(DATE($C$6,MONTH(B14),1),"mmmm"))</f>
        <v>fevereiro</v>
      </c>
      <c r="M14" s="10"/>
      <c r="N14" s="30">
        <v>43495</v>
      </c>
      <c r="O14" s="31" t="s">
        <v>68</v>
      </c>
      <c r="P14" s="32">
        <v>100</v>
      </c>
      <c r="Q14" s="31" t="s">
        <v>69</v>
      </c>
      <c r="R14" s="33"/>
      <c r="S14" s="34" t="s">
        <v>62</v>
      </c>
    </row>
    <row r="15" spans="2:27" ht="21.95" customHeight="1">
      <c r="B15" s="61">
        <v>43881</v>
      </c>
      <c r="C15" s="53" t="s">
        <v>82</v>
      </c>
      <c r="D15" s="53" t="s">
        <v>83</v>
      </c>
      <c r="E15" s="53" t="s">
        <v>42</v>
      </c>
      <c r="F15" s="49">
        <v>35</v>
      </c>
      <c r="G15" s="53" t="s">
        <v>67</v>
      </c>
      <c r="H15" s="54"/>
      <c r="I15" s="53"/>
      <c r="J15" s="64" t="s">
        <v>62</v>
      </c>
      <c r="K15" s="9">
        <f t="shared" si="0"/>
        <v>2020</v>
      </c>
      <c r="L15" s="9" t="str">
        <f t="shared" si="1"/>
        <v>fevereiro</v>
      </c>
      <c r="M15" s="10"/>
      <c r="N15" s="30">
        <v>43485</v>
      </c>
      <c r="O15" s="31" t="s">
        <v>74</v>
      </c>
      <c r="P15" s="32">
        <v>52.7</v>
      </c>
      <c r="Q15" s="31" t="s">
        <v>69</v>
      </c>
      <c r="R15" s="33"/>
      <c r="S15" s="34" t="s">
        <v>62</v>
      </c>
    </row>
    <row r="16" spans="2:27" ht="23.1" customHeight="1">
      <c r="B16" s="63">
        <v>43844</v>
      </c>
      <c r="C16" s="55" t="s">
        <v>71</v>
      </c>
      <c r="D16" s="55" t="s">
        <v>72</v>
      </c>
      <c r="E16" s="55" t="s">
        <v>41</v>
      </c>
      <c r="F16" s="50">
        <v>50</v>
      </c>
      <c r="G16" s="55" t="s">
        <v>69</v>
      </c>
      <c r="H16" s="56" t="s">
        <v>75</v>
      </c>
      <c r="I16" s="55" t="s">
        <v>70</v>
      </c>
      <c r="J16" s="64" t="s">
        <v>62</v>
      </c>
      <c r="K16" s="11">
        <f t="shared" si="0"/>
        <v>2020</v>
      </c>
      <c r="L16" s="11" t="str">
        <f t="shared" si="1"/>
        <v>janeiro</v>
      </c>
      <c r="M16" s="10"/>
      <c r="N16" s="30"/>
      <c r="O16" s="31"/>
      <c r="P16" s="32"/>
      <c r="Q16" s="31"/>
      <c r="R16" s="33"/>
      <c r="S16" s="34"/>
    </row>
    <row r="17" spans="2:19" ht="24" customHeight="1">
      <c r="B17" s="61">
        <v>43884</v>
      </c>
      <c r="C17" s="53" t="s">
        <v>84</v>
      </c>
      <c r="D17" s="53" t="s">
        <v>85</v>
      </c>
      <c r="E17" s="53" t="s">
        <v>41</v>
      </c>
      <c r="F17" s="49">
        <v>50</v>
      </c>
      <c r="G17" s="53" t="s">
        <v>69</v>
      </c>
      <c r="H17" s="54" t="s">
        <v>73</v>
      </c>
      <c r="I17" s="53" t="s">
        <v>70</v>
      </c>
      <c r="J17" s="64" t="s">
        <v>62</v>
      </c>
      <c r="K17" s="9">
        <f t="shared" si="0"/>
        <v>2020</v>
      </c>
      <c r="L17" s="9" t="str">
        <f t="shared" si="1"/>
        <v>fevereiro</v>
      </c>
      <c r="M17" s="10"/>
      <c r="N17" s="30"/>
      <c r="O17" s="31"/>
      <c r="P17" s="32"/>
      <c r="Q17" s="31"/>
      <c r="R17" s="33"/>
      <c r="S17" s="34"/>
    </row>
    <row r="18" spans="2:19" ht="24" customHeight="1">
      <c r="B18" s="63"/>
      <c r="C18" s="53" t="s">
        <v>84</v>
      </c>
      <c r="D18" s="53" t="s">
        <v>85</v>
      </c>
      <c r="E18" s="55" t="s">
        <v>41</v>
      </c>
      <c r="F18" s="50">
        <v>50</v>
      </c>
      <c r="G18" s="55" t="s">
        <v>69</v>
      </c>
      <c r="H18" s="56" t="s">
        <v>75</v>
      </c>
      <c r="I18" s="55"/>
      <c r="J18" s="64" t="s">
        <v>70</v>
      </c>
      <c r="K18" s="11" t="str">
        <f t="shared" si="0"/>
        <v/>
      </c>
      <c r="L18" s="11" t="str">
        <f t="shared" si="1"/>
        <v/>
      </c>
      <c r="M18" s="10"/>
      <c r="N18" s="30"/>
      <c r="O18" s="31"/>
      <c r="P18" s="32"/>
      <c r="Q18" s="31"/>
      <c r="R18" s="33"/>
      <c r="S18" s="34"/>
    </row>
    <row r="19" spans="2:19" ht="16.5">
      <c r="B19" s="61"/>
      <c r="C19" s="53" t="s">
        <v>84</v>
      </c>
      <c r="D19" s="53" t="s">
        <v>85</v>
      </c>
      <c r="E19" s="53" t="s">
        <v>41</v>
      </c>
      <c r="F19" s="49">
        <v>50</v>
      </c>
      <c r="G19" s="53" t="s">
        <v>69</v>
      </c>
      <c r="H19" s="54" t="s">
        <v>76</v>
      </c>
      <c r="I19" s="53"/>
      <c r="J19" s="64" t="s">
        <v>70</v>
      </c>
      <c r="K19" s="9" t="str">
        <f t="shared" si="0"/>
        <v/>
      </c>
      <c r="L19" s="9" t="str">
        <f t="shared" si="1"/>
        <v/>
      </c>
      <c r="M19" s="10"/>
      <c r="N19" s="30"/>
      <c r="O19" s="31"/>
      <c r="P19" s="32"/>
      <c r="Q19" s="31"/>
      <c r="R19" s="33"/>
      <c r="S19" s="34"/>
    </row>
    <row r="20" spans="2:19" ht="16.5">
      <c r="B20" s="63"/>
      <c r="C20" s="55"/>
      <c r="D20" s="55"/>
      <c r="E20" s="55"/>
      <c r="F20" s="50"/>
      <c r="G20" s="55"/>
      <c r="H20" s="56"/>
      <c r="I20" s="55"/>
      <c r="J20" s="64"/>
      <c r="K20" s="11" t="str">
        <f t="shared" si="0"/>
        <v/>
      </c>
      <c r="L20" s="11" t="str">
        <f t="shared" si="1"/>
        <v/>
      </c>
      <c r="M20" s="10"/>
      <c r="N20" s="30"/>
      <c r="O20" s="31"/>
      <c r="P20" s="32"/>
      <c r="Q20" s="31"/>
      <c r="R20" s="33"/>
      <c r="S20" s="34"/>
    </row>
    <row r="21" spans="2:19" ht="16.5">
      <c r="B21" s="63"/>
      <c r="C21" s="55"/>
      <c r="D21" s="55"/>
      <c r="E21" s="55"/>
      <c r="F21" s="50"/>
      <c r="G21" s="55"/>
      <c r="H21" s="56"/>
      <c r="I21" s="55"/>
      <c r="J21" s="64"/>
      <c r="K21" s="9" t="str">
        <f t="shared" si="0"/>
        <v/>
      </c>
      <c r="L21" s="9" t="str">
        <f t="shared" si="1"/>
        <v/>
      </c>
      <c r="M21" s="10"/>
      <c r="N21" s="30"/>
      <c r="O21" s="31"/>
      <c r="P21" s="32"/>
      <c r="Q21" s="31"/>
      <c r="R21" s="33"/>
      <c r="S21" s="34"/>
    </row>
    <row r="22" spans="2:19" ht="16.5">
      <c r="B22" s="61"/>
      <c r="C22" s="53"/>
      <c r="D22" s="53"/>
      <c r="E22" s="53"/>
      <c r="F22" s="49"/>
      <c r="G22" s="53"/>
      <c r="H22" s="54"/>
      <c r="I22" s="53"/>
      <c r="J22" s="62"/>
      <c r="K22" s="11" t="str">
        <f t="shared" si="0"/>
        <v/>
      </c>
      <c r="L22" s="11" t="str">
        <f t="shared" si="1"/>
        <v/>
      </c>
      <c r="M22" s="10"/>
      <c r="N22" s="30"/>
      <c r="O22" s="31"/>
      <c r="P22" s="32"/>
      <c r="Q22" s="31"/>
      <c r="R22" s="33"/>
      <c r="S22" s="34"/>
    </row>
    <row r="23" spans="2:19" ht="16.5">
      <c r="B23" s="61"/>
      <c r="C23" s="53"/>
      <c r="D23" s="53"/>
      <c r="E23" s="53"/>
      <c r="F23" s="49"/>
      <c r="G23" s="53"/>
      <c r="H23" s="54"/>
      <c r="I23" s="53"/>
      <c r="J23" s="62"/>
      <c r="K23" s="9" t="str">
        <f t="shared" si="0"/>
        <v/>
      </c>
      <c r="L23" s="9" t="str">
        <f t="shared" si="1"/>
        <v/>
      </c>
      <c r="M23" s="10"/>
      <c r="N23" s="30"/>
      <c r="O23" s="31"/>
      <c r="P23" s="32"/>
      <c r="Q23" s="31"/>
      <c r="R23" s="33"/>
      <c r="S23" s="34"/>
    </row>
    <row r="24" spans="2:19" ht="16.5">
      <c r="B24" s="61"/>
      <c r="C24" s="53"/>
      <c r="D24" s="53"/>
      <c r="E24" s="53"/>
      <c r="F24" s="49"/>
      <c r="G24" s="53"/>
      <c r="H24" s="54"/>
      <c r="I24" s="53"/>
      <c r="J24" s="62"/>
      <c r="K24" s="11" t="str">
        <f t="shared" si="0"/>
        <v/>
      </c>
      <c r="L24" s="11" t="str">
        <f t="shared" si="1"/>
        <v/>
      </c>
      <c r="M24" s="10"/>
      <c r="N24" s="30"/>
      <c r="O24" s="31"/>
      <c r="P24" s="32"/>
      <c r="Q24" s="31"/>
      <c r="R24" s="33"/>
      <c r="S24" s="34"/>
    </row>
    <row r="25" spans="2:19" ht="16.5">
      <c r="B25" s="63"/>
      <c r="C25" s="55"/>
      <c r="D25" s="55"/>
      <c r="E25" s="55"/>
      <c r="F25" s="50"/>
      <c r="G25" s="55"/>
      <c r="H25" s="56"/>
      <c r="I25" s="55"/>
      <c r="J25" s="64"/>
      <c r="K25" s="9" t="str">
        <f t="shared" si="0"/>
        <v/>
      </c>
      <c r="L25" s="9" t="str">
        <f t="shared" si="1"/>
        <v/>
      </c>
      <c r="M25" s="10"/>
      <c r="N25" s="30"/>
      <c r="O25" s="31"/>
      <c r="P25" s="32"/>
      <c r="Q25" s="31"/>
      <c r="R25" s="33"/>
      <c r="S25" s="34"/>
    </row>
    <row r="26" spans="2:19" ht="16.5">
      <c r="B26" s="61"/>
      <c r="C26" s="53"/>
      <c r="D26" s="53"/>
      <c r="E26" s="53"/>
      <c r="F26" s="49"/>
      <c r="G26" s="53"/>
      <c r="H26" s="54"/>
      <c r="I26" s="53"/>
      <c r="J26" s="62"/>
      <c r="K26" s="11" t="str">
        <f t="shared" si="0"/>
        <v/>
      </c>
      <c r="L26" s="11" t="str">
        <f t="shared" si="1"/>
        <v/>
      </c>
      <c r="M26" s="10"/>
      <c r="N26" s="30"/>
      <c r="O26" s="31"/>
      <c r="P26" s="32"/>
      <c r="Q26" s="31"/>
      <c r="R26" s="33"/>
      <c r="S26" s="34"/>
    </row>
    <row r="27" spans="2:19" ht="16.5">
      <c r="B27" s="61"/>
      <c r="C27" s="53"/>
      <c r="D27" s="53"/>
      <c r="E27" s="53"/>
      <c r="F27" s="49"/>
      <c r="G27" s="53"/>
      <c r="H27" s="54"/>
      <c r="I27" s="53"/>
      <c r="J27" s="62"/>
      <c r="K27" s="9" t="str">
        <f t="shared" si="0"/>
        <v/>
      </c>
      <c r="L27" s="9" t="str">
        <f t="shared" si="1"/>
        <v/>
      </c>
      <c r="M27" s="10"/>
      <c r="N27" s="30"/>
      <c r="O27" s="31"/>
      <c r="P27" s="32"/>
      <c r="Q27" s="31"/>
      <c r="R27" s="33"/>
      <c r="S27" s="34"/>
    </row>
    <row r="28" spans="2:19" ht="16.5">
      <c r="B28" s="65"/>
      <c r="C28" s="42"/>
      <c r="D28" s="42"/>
      <c r="E28" s="42"/>
      <c r="F28" s="43"/>
      <c r="G28" s="42"/>
      <c r="H28" s="44"/>
      <c r="I28" s="42"/>
      <c r="J28" s="66"/>
      <c r="K28" s="11" t="str">
        <f t="shared" si="0"/>
        <v/>
      </c>
      <c r="L28" s="11" t="str">
        <f t="shared" si="1"/>
        <v/>
      </c>
      <c r="M28" s="10"/>
      <c r="N28" s="30"/>
      <c r="O28" s="31"/>
      <c r="P28" s="32"/>
      <c r="Q28" s="31"/>
      <c r="R28" s="33"/>
      <c r="S28" s="34"/>
    </row>
    <row r="29" spans="2:19" ht="16.5">
      <c r="B29" s="65"/>
      <c r="C29" s="42"/>
      <c r="D29" s="42"/>
      <c r="E29" s="42"/>
      <c r="F29" s="43"/>
      <c r="G29" s="42"/>
      <c r="H29" s="44"/>
      <c r="I29" s="42"/>
      <c r="J29" s="66"/>
      <c r="K29" s="9" t="str">
        <f t="shared" si="0"/>
        <v/>
      </c>
      <c r="L29" s="9" t="str">
        <f t="shared" si="1"/>
        <v/>
      </c>
      <c r="M29" s="10"/>
      <c r="N29" s="30"/>
      <c r="O29" s="31"/>
      <c r="P29" s="32"/>
      <c r="Q29" s="31"/>
      <c r="R29" s="33"/>
      <c r="S29" s="34"/>
    </row>
    <row r="30" spans="2:19" ht="16.5">
      <c r="B30" s="65"/>
      <c r="C30" s="42"/>
      <c r="D30" s="42"/>
      <c r="E30" s="42"/>
      <c r="F30" s="43"/>
      <c r="G30" s="42"/>
      <c r="H30" s="44"/>
      <c r="I30" s="42"/>
      <c r="J30" s="66"/>
      <c r="K30" s="11" t="str">
        <f t="shared" si="0"/>
        <v/>
      </c>
      <c r="L30" s="11" t="str">
        <f t="shared" si="1"/>
        <v/>
      </c>
      <c r="M30" s="10"/>
      <c r="N30" s="30"/>
      <c r="O30" s="31"/>
      <c r="P30" s="32"/>
      <c r="Q30" s="31"/>
      <c r="R30" s="33"/>
      <c r="S30" s="34"/>
    </row>
    <row r="31" spans="2:19" ht="16.5">
      <c r="B31" s="65"/>
      <c r="C31" s="42"/>
      <c r="D31" s="42"/>
      <c r="E31" s="42"/>
      <c r="F31" s="43"/>
      <c r="G31" s="42"/>
      <c r="H31" s="44"/>
      <c r="I31" s="42"/>
      <c r="J31" s="66"/>
      <c r="K31" s="9" t="str">
        <f t="shared" si="0"/>
        <v/>
      </c>
      <c r="L31" s="9" t="str">
        <f t="shared" si="1"/>
        <v/>
      </c>
      <c r="M31" s="10"/>
      <c r="N31" s="30"/>
      <c r="O31" s="31"/>
      <c r="P31" s="32"/>
      <c r="Q31" s="31"/>
      <c r="R31" s="33"/>
      <c r="S31" s="34"/>
    </row>
    <row r="32" spans="2:19" ht="16.5">
      <c r="B32" s="65"/>
      <c r="C32" s="42"/>
      <c r="D32" s="42"/>
      <c r="E32" s="42"/>
      <c r="F32" s="43"/>
      <c r="G32" s="42"/>
      <c r="H32" s="44"/>
      <c r="I32" s="42"/>
      <c r="J32" s="66"/>
      <c r="K32" s="11" t="str">
        <f t="shared" si="0"/>
        <v/>
      </c>
      <c r="L32" s="11" t="str">
        <f t="shared" si="1"/>
        <v/>
      </c>
      <c r="M32" s="10"/>
      <c r="N32" s="30"/>
      <c r="O32" s="31"/>
      <c r="P32" s="32"/>
      <c r="Q32" s="31"/>
      <c r="R32" s="33"/>
      <c r="S32" s="34"/>
    </row>
    <row r="33" spans="2:19" ht="16.5">
      <c r="B33" s="65"/>
      <c r="C33" s="42"/>
      <c r="D33" s="42"/>
      <c r="E33" s="42"/>
      <c r="F33" s="43"/>
      <c r="G33" s="42"/>
      <c r="H33" s="44"/>
      <c r="I33" s="42"/>
      <c r="J33" s="66"/>
      <c r="K33" s="9" t="str">
        <f t="shared" si="0"/>
        <v/>
      </c>
      <c r="L33" s="9" t="str">
        <f t="shared" si="1"/>
        <v/>
      </c>
      <c r="M33" s="10"/>
      <c r="N33" s="22"/>
      <c r="O33" s="23"/>
      <c r="P33" s="24"/>
      <c r="Q33" s="23"/>
      <c r="R33" s="25"/>
      <c r="S33" s="26"/>
    </row>
    <row r="34" spans="2:19" ht="16.5">
      <c r="B34" s="67"/>
      <c r="C34" s="45"/>
      <c r="D34" s="45"/>
      <c r="E34" s="45"/>
      <c r="F34" s="46"/>
      <c r="G34" s="45"/>
      <c r="H34" s="47"/>
      <c r="I34" s="45"/>
      <c r="J34" s="68"/>
      <c r="K34" s="11" t="str">
        <f t="shared" si="0"/>
        <v/>
      </c>
      <c r="L34" s="11" t="str">
        <f t="shared" si="1"/>
        <v/>
      </c>
      <c r="M34" s="10"/>
      <c r="N34" s="22"/>
      <c r="O34" s="23"/>
      <c r="P34" s="24"/>
      <c r="Q34" s="23"/>
      <c r="R34" s="25"/>
      <c r="S34" s="26"/>
    </row>
    <row r="35" spans="2:19">
      <c r="B35" s="69"/>
      <c r="C35" s="70"/>
      <c r="D35" s="70"/>
      <c r="E35" s="70"/>
      <c r="F35" s="71"/>
      <c r="G35" s="70"/>
      <c r="H35" s="72"/>
      <c r="I35" s="73"/>
      <c r="J35" s="74"/>
      <c r="K35" s="12" t="str">
        <f t="shared" si="0"/>
        <v/>
      </c>
      <c r="L35" s="12" t="str">
        <f t="shared" si="1"/>
        <v/>
      </c>
      <c r="M35" s="10"/>
      <c r="N35" s="35"/>
      <c r="O35" s="36"/>
      <c r="P35" s="19"/>
      <c r="Q35" s="18"/>
      <c r="R35" s="20"/>
      <c r="S35" s="21"/>
    </row>
    <row r="36" spans="2:19" ht="18">
      <c r="B36" s="145" t="s">
        <v>22</v>
      </c>
      <c r="C36" s="145"/>
      <c r="D36" s="103" t="s">
        <v>23</v>
      </c>
      <c r="E36" s="104"/>
      <c r="F36" s="104"/>
      <c r="G36" s="146" t="s">
        <v>24</v>
      </c>
      <c r="H36" s="147"/>
      <c r="I36" s="147"/>
      <c r="J36" s="148"/>
      <c r="N36" s="149" t="s">
        <v>25</v>
      </c>
      <c r="O36" s="150"/>
      <c r="P36" s="14"/>
      <c r="Q36" s="151" t="s">
        <v>26</v>
      </c>
      <c r="R36" s="151"/>
      <c r="S36" s="151"/>
    </row>
    <row r="37" spans="2:19" ht="15" customHeight="1">
      <c r="B37" s="123">
        <f>SUMIF(L:L,C4,F:F)+SUMIF(L:L,"",F:F)</f>
        <v>335</v>
      </c>
      <c r="C37" s="124"/>
      <c r="D37" s="102">
        <f>-SUMIFS(F:F,H:H,"&lt;&gt;"&amp;"",J:J,"&lt;&gt;"&amp;"Sim")</f>
        <v>-100</v>
      </c>
      <c r="E37" s="2"/>
      <c r="G37" s="125">
        <f>SUMIF(J13:J35,"Sim",F13:F35)</f>
        <v>285</v>
      </c>
      <c r="H37" s="126"/>
      <c r="I37" s="126"/>
      <c r="J37" s="127"/>
      <c r="N37" s="132">
        <f>SUM(Fev_exemplo!$P$13:$P$35)</f>
        <v>210.7</v>
      </c>
      <c r="O37" s="133"/>
      <c r="P37" s="37"/>
      <c r="Q37" s="137">
        <f>SUMIF(Fev_exemplo!$S$13:$S$35,"Sim",Fev_exemplo!$P$13:$P$35)</f>
        <v>210.7</v>
      </c>
      <c r="R37" s="137"/>
      <c r="S37" s="137"/>
    </row>
    <row r="38" spans="2:19" ht="15" customHeight="1">
      <c r="B38" s="124"/>
      <c r="C38" s="124"/>
      <c r="D38" s="103" t="s">
        <v>27</v>
      </c>
      <c r="E38" s="2"/>
      <c r="G38" s="125"/>
      <c r="H38" s="128"/>
      <c r="I38" s="128"/>
      <c r="J38" s="127"/>
      <c r="N38" s="134"/>
      <c r="O38" s="133"/>
      <c r="P38" s="37"/>
      <c r="Q38" s="137"/>
      <c r="R38" s="137"/>
      <c r="S38" s="137"/>
    </row>
    <row r="39" spans="2:19" ht="15" customHeight="1">
      <c r="B39" s="124"/>
      <c r="C39" s="124"/>
      <c r="D39" s="102">
        <f>SUMIFS(F:F,H:H,"&lt;&gt;"&amp;"",J:J,"Sim",L:L,"&lt;&gt;"&amp;$C$4)</f>
        <v>50</v>
      </c>
      <c r="E39" s="2"/>
      <c r="G39" s="129"/>
      <c r="H39" s="130"/>
      <c r="I39" s="130"/>
      <c r="J39" s="131"/>
      <c r="N39" s="135"/>
      <c r="O39" s="136"/>
      <c r="P39" s="37"/>
      <c r="Q39" s="137"/>
      <c r="R39" s="137"/>
      <c r="S39" s="137"/>
    </row>
    <row r="41" spans="2:19">
      <c r="H41" s="1"/>
    </row>
    <row r="42" spans="2:19">
      <c r="H42" s="1"/>
    </row>
    <row r="43" spans="2:19">
      <c r="H43" s="1"/>
    </row>
    <row r="44" spans="2:19">
      <c r="H44" s="1"/>
    </row>
    <row r="45" spans="2:19">
      <c r="H45" s="1"/>
    </row>
    <row r="46" spans="2:19">
      <c r="H46" s="1"/>
    </row>
    <row r="47" spans="2:19">
      <c r="H47" s="1"/>
    </row>
  </sheetData>
  <mergeCells count="15">
    <mergeCell ref="B36:C36"/>
    <mergeCell ref="G36:J36"/>
    <mergeCell ref="N36:O36"/>
    <mergeCell ref="Q36:S36"/>
    <mergeCell ref="B37:C39"/>
    <mergeCell ref="G37:J39"/>
    <mergeCell ref="N37:O39"/>
    <mergeCell ref="Q37:S39"/>
    <mergeCell ref="B10:J11"/>
    <mergeCell ref="N10:S11"/>
    <mergeCell ref="B1:S2"/>
    <mergeCell ref="C4:D4"/>
    <mergeCell ref="N4:S4"/>
    <mergeCell ref="C6:D6"/>
    <mergeCell ref="C8:D8"/>
  </mergeCells>
  <conditionalFormatting sqref="D37 D39">
    <cfRule type="cellIs" dxfId="2" priority="9" operator="lessThan">
      <formula>0</formula>
    </cfRule>
  </conditionalFormatting>
  <conditionalFormatting sqref="J1:S1048576">
    <cfRule type="containsText" dxfId="1" priority="1" operator="containsText" text="Não">
      <formula>NOT(ISERROR(SEARCH("Não",J1)))</formula>
    </cfRule>
    <cfRule type="containsText" dxfId="0" priority="2" operator="containsText" text="Sim">
      <formula>NOT(ISERROR(SEARCH("Sim",J1)))</formula>
    </cfRule>
  </conditionalFormatting>
  <dataValidations count="6">
    <dataValidation type="list" allowBlank="1" showInputMessage="1" showErrorMessage="1" sqref="E13:E35" xr:uid="{00000000-0002-0000-0E00-000000000000}">
      <formula1>"Comércio,Indústria,Transporte intermunicipais e interestaduais,Fornecimento de refeições,Serviço"</formula1>
    </dataValidation>
    <dataValidation type="list" allowBlank="1" showInputMessage="1" showErrorMessage="1" sqref="C6:D6" xr:uid="{00000000-0002-0000-0E00-000001000000}">
      <formula1>"2020,2021,2022"</formula1>
    </dataValidation>
    <dataValidation type="list" allowBlank="1" showInputMessage="1" showErrorMessage="1" sqref="C4:D5" xr:uid="{00000000-0002-0000-0E00-000002000000}">
      <formula1>"Janeiro,Fevereiro,Março,Abril,Maio,Junho,Julho,Agosto,Setembro,Outubro,Novembro,Dezembro"</formula1>
    </dataValidation>
    <dataValidation type="list" allowBlank="1" showInputMessage="1" showErrorMessage="1" sqref="G13:G35" xr:uid="{00000000-0002-0000-0E00-000003000000}">
      <formula1>"Dinheiro,Boleto,Cartão de débito,Cartão de crédito,Cheque,Pix,Outros"</formula1>
    </dataValidation>
    <dataValidation type="list" allowBlank="1" showInputMessage="1" showErrorMessage="1" sqref="S13:S35 I13:J35" xr:uid="{00000000-0002-0000-0E00-000004000000}">
      <formula1>"Sim,Não,-"</formula1>
    </dataValidation>
    <dataValidation type="list" allowBlank="1" showInputMessage="1" showErrorMessage="1" sqref="Q13:Q35" xr:uid="{00000000-0002-0000-0E00-000005000000}">
      <formula1>"Dinheiro,Cartão de débito,Cartão de crédito,Cheque,Pix,Outros"</formula1>
    </dataValidation>
  </dataValidations>
  <pageMargins left="0.511811024" right="0.511811024" top="0.78740157499999996" bottom="0.78740157499999996" header="0.31496062000000002" footer="0.31496062000000002"/>
  <pageSetup paperSize="9" scale="54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m xmlns="3fd92d43-9184-4f78-8bb3-8f7d0e949203" xsi:nil="true"/>
    <_ip_UnifiedCompliancePolicyProperties xmlns="http://schemas.microsoft.com/sharepoint/v3" xsi:nil="true"/>
    <SharedWithUsers xmlns="bdce7308-e1b3-4380-bb82-866639b8819e">
      <UserInfo>
        <DisplayName>Karolline Rodrigues de Oliveira</DisplayName>
        <AccountId>4617</AccountId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3CEB51A73F5FD4280103BC87FD511C8" ma:contentTypeVersion="15" ma:contentTypeDescription="Crie um novo documento." ma:contentTypeScope="" ma:versionID="54384b464c1cb27273637b28cd6cab7f">
  <xsd:schema xmlns:xsd="http://www.w3.org/2001/XMLSchema" xmlns:xs="http://www.w3.org/2001/XMLSchema" xmlns:p="http://schemas.microsoft.com/office/2006/metadata/properties" xmlns:ns1="http://schemas.microsoft.com/sharepoint/v3" xmlns:ns2="3fd92d43-9184-4f78-8bb3-8f7d0e949203" xmlns:ns3="bdce7308-e1b3-4380-bb82-866639b8819e" targetNamespace="http://schemas.microsoft.com/office/2006/metadata/properties" ma:root="true" ma:fieldsID="868ac6af6057b0a6356871a8fb9c9035" ns1:_="" ns2:_="" ns3:_="">
    <xsd:import namespace="http://schemas.microsoft.com/sharepoint/v3"/>
    <xsd:import namespace="3fd92d43-9184-4f78-8bb3-8f7d0e949203"/>
    <xsd:import namespace="bdce7308-e1b3-4380-bb82-866639b881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Imagem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d92d43-9184-4f78-8bb3-8f7d0e9492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Imagem" ma:index="22" nillable="true" ma:displayName="Imagem" ma:format="Thumbnail" ma:internalName="Imagem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ce7308-e1b3-4380-bb82-866639b8819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1B0A67-0A05-4CF0-8A79-647D75EC0976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fd92d43-9184-4f78-8bb3-8f7d0e949203"/>
    <ds:schemaRef ds:uri="bdce7308-e1b3-4380-bb82-866639b8819e"/>
  </ds:schemaRefs>
</ds:datastoreItem>
</file>

<file path=customXml/itemProps2.xml><?xml version="1.0" encoding="utf-8"?>
<ds:datastoreItem xmlns:ds="http://schemas.openxmlformats.org/officeDocument/2006/customXml" ds:itemID="{25EE8177-E4C4-4EDB-BA8D-93F5C19E55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3fd92d43-9184-4f78-8bb3-8f7d0e949203"/>
    <ds:schemaRef ds:uri="bdce7308-e1b3-4380-bb82-866639b881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8081BB7-416F-4CE9-8876-C3A261436AB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15</vt:i4>
      </vt:variant>
    </vt:vector>
  </HeadingPairs>
  <TitlesOfParts>
    <vt:vector size="15" baseType="lpstr">
      <vt:lpstr>Jan</vt:lpstr>
      <vt:lpstr>Fev</vt:lpstr>
      <vt:lpstr>Mar</vt:lpstr>
      <vt:lpstr>Abr</vt:lpstr>
      <vt:lpstr>Mai</vt:lpstr>
      <vt:lpstr>Jun</vt:lpstr>
      <vt:lpstr>Jul</vt:lpstr>
      <vt:lpstr>Ago</vt:lpstr>
      <vt:lpstr>Set</vt:lpstr>
      <vt:lpstr>Out</vt:lpstr>
      <vt:lpstr>Nov</vt:lpstr>
      <vt:lpstr>Dez</vt:lpstr>
      <vt:lpstr>Declaração anual</vt:lpstr>
      <vt:lpstr>Jan_exemplo</vt:lpstr>
      <vt:lpstr>Fev_exemplo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MEI Facil</dc:creator>
  <cp:keywords/>
  <dc:description/>
  <cp:lastModifiedBy>Roberta Bonfim</cp:lastModifiedBy>
  <cp:revision/>
  <cp:lastPrinted>2023-01-12T21:45:28Z</cp:lastPrinted>
  <dcterms:created xsi:type="dcterms:W3CDTF">2019-01-29T19:47:07Z</dcterms:created>
  <dcterms:modified xsi:type="dcterms:W3CDTF">2024-06-08T22:40:15Z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0x010100F3CEB51A73F5FD4280103BC87FD511C8</vt:lpwstr>
  </property>
</Properties>
</file>